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son Mimmo\Documents\2019 TWILIGHT\"/>
    </mc:Choice>
  </mc:AlternateContent>
  <xr:revisionPtr revIDLastSave="0" documentId="8_{E37D0A84-F4E2-4FEF-A5E9-25B9FFF1E73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Main" sheetId="5" r:id="rId1"/>
    <sheet name="Finished" sheetId="6" r:id="rId2"/>
    <sheet name="Weekly Scores" sheetId="1" r:id="rId3"/>
    <sheet name="Cumulated Scores" sheetId="3" r:id="rId4"/>
    <sheet name="Sorted" sheetId="2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W13" i="5" l="1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W9" i="5"/>
  <c r="AV9" i="5"/>
  <c r="AU9" i="5"/>
  <c r="AT9" i="5"/>
  <c r="AS9" i="5"/>
  <c r="AR9" i="5"/>
  <c r="AQ9" i="5"/>
  <c r="AP9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AW8" i="5"/>
  <c r="AV8" i="5"/>
  <c r="AU8" i="5"/>
  <c r="AT8" i="5"/>
  <c r="AS8" i="5"/>
  <c r="AR8" i="5"/>
  <c r="AQ8" i="5"/>
  <c r="AP8" i="5"/>
  <c r="AO8" i="5"/>
  <c r="AN8" i="5"/>
  <c r="AM8" i="5"/>
  <c r="AL8" i="5"/>
  <c r="AK8" i="5"/>
  <c r="AJ8" i="5"/>
  <c r="AI8" i="5"/>
  <c r="AH8" i="5"/>
  <c r="AG8" i="5"/>
  <c r="AF8" i="5"/>
  <c r="AE8" i="5"/>
  <c r="AD8" i="5"/>
  <c r="AC8" i="5"/>
  <c r="AB8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AC35" i="5"/>
  <c r="AB35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AC34" i="5"/>
  <c r="AB34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AC33" i="5"/>
  <c r="AB33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AC32" i="5"/>
  <c r="AB32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AC46" i="5"/>
  <c r="AB46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AC45" i="5"/>
  <c r="AB45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AC43" i="5"/>
  <c r="AB43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AC42" i="5"/>
  <c r="AB42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B41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W52" i="5"/>
  <c r="AV52" i="5"/>
  <c r="AU52" i="5"/>
  <c r="AT52" i="5"/>
  <c r="AS52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W50" i="5"/>
  <c r="AV50" i="5"/>
  <c r="AU50" i="5"/>
  <c r="AT50" i="5"/>
  <c r="AS50" i="5"/>
  <c r="AR50" i="5"/>
  <c r="AQ50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W68" i="5"/>
  <c r="AV68" i="5"/>
  <c r="AU68" i="5"/>
  <c r="AT68" i="5"/>
  <c r="AS68" i="5"/>
  <c r="AR68" i="5"/>
  <c r="AQ68" i="5"/>
  <c r="AP68" i="5"/>
  <c r="AO68" i="5"/>
  <c r="AN68" i="5"/>
  <c r="AM68" i="5"/>
  <c r="AL68" i="5"/>
  <c r="AK68" i="5"/>
  <c r="AJ68" i="5"/>
  <c r="AI68" i="5"/>
  <c r="AH68" i="5"/>
  <c r="AG68" i="5"/>
  <c r="AF68" i="5"/>
  <c r="AE68" i="5"/>
  <c r="AD68" i="5"/>
  <c r="AC68" i="5"/>
  <c r="AB68" i="5"/>
  <c r="AW67" i="5"/>
  <c r="AV67" i="5"/>
  <c r="AU67" i="5"/>
  <c r="AT67" i="5"/>
  <c r="AS67" i="5"/>
  <c r="AR67" i="5"/>
  <c r="AQ67" i="5"/>
  <c r="AP67" i="5"/>
  <c r="AO67" i="5"/>
  <c r="AN67" i="5"/>
  <c r="AM67" i="5"/>
  <c r="AL67" i="5"/>
  <c r="AK67" i="5"/>
  <c r="AJ67" i="5"/>
  <c r="AI67" i="5"/>
  <c r="AH67" i="5"/>
  <c r="AG67" i="5"/>
  <c r="AF67" i="5"/>
  <c r="AE67" i="5"/>
  <c r="AD67" i="5"/>
  <c r="AC67" i="5"/>
  <c r="AB67" i="5"/>
  <c r="AW66" i="5"/>
  <c r="AV66" i="5"/>
  <c r="AU66" i="5"/>
  <c r="AT66" i="5"/>
  <c r="AS66" i="5"/>
  <c r="AR66" i="5"/>
  <c r="AQ66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W65" i="5"/>
  <c r="AV65" i="5"/>
  <c r="AU65" i="5"/>
  <c r="AT65" i="5"/>
  <c r="AS65" i="5"/>
  <c r="AR65" i="5"/>
  <c r="AQ65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W64" i="5"/>
  <c r="AV64" i="5"/>
  <c r="AU64" i="5"/>
  <c r="AT64" i="5"/>
  <c r="AS64" i="5"/>
  <c r="AR64" i="5"/>
  <c r="AQ64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W63" i="5"/>
  <c r="AV63" i="5"/>
  <c r="AU63" i="5"/>
  <c r="AT63" i="5"/>
  <c r="AS63" i="5"/>
  <c r="AR63" i="5"/>
  <c r="AQ63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W62" i="5"/>
  <c r="AV62" i="5"/>
  <c r="AU62" i="5"/>
  <c r="AT62" i="5"/>
  <c r="AS62" i="5"/>
  <c r="AR62" i="5"/>
  <c r="AQ62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W61" i="5"/>
  <c r="AV61" i="5"/>
  <c r="AU61" i="5"/>
  <c r="AT61" i="5"/>
  <c r="AS61" i="5"/>
  <c r="AR61" i="5"/>
  <c r="AQ61" i="5"/>
  <c r="AP61" i="5"/>
  <c r="AO61" i="5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W79" i="5"/>
  <c r="AV79" i="5"/>
  <c r="AU79" i="5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W78" i="5"/>
  <c r="AV78" i="5"/>
  <c r="AU78" i="5"/>
  <c r="AT78" i="5"/>
  <c r="AS78" i="5"/>
  <c r="AR78" i="5"/>
  <c r="AQ78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W86" i="5"/>
  <c r="AV86" i="5"/>
  <c r="AU86" i="5"/>
  <c r="AT86" i="5"/>
  <c r="AS86" i="5"/>
  <c r="AR86" i="5"/>
  <c r="AQ86" i="5"/>
  <c r="AP86" i="5"/>
  <c r="AO86" i="5"/>
  <c r="AN86" i="5"/>
  <c r="AM86" i="5"/>
  <c r="AL86" i="5"/>
  <c r="AK86" i="5"/>
  <c r="AJ86" i="5"/>
  <c r="AI86" i="5"/>
  <c r="AH86" i="5"/>
  <c r="AG86" i="5"/>
  <c r="AF86" i="5"/>
  <c r="AE86" i="5"/>
  <c r="AD86" i="5"/>
  <c r="AC86" i="5"/>
  <c r="AB86" i="5"/>
  <c r="AW85" i="5"/>
  <c r="AV85" i="5"/>
  <c r="AU85" i="5"/>
  <c r="AT85" i="5"/>
  <c r="AS85" i="5"/>
  <c r="AR85" i="5"/>
  <c r="AQ85" i="5"/>
  <c r="AP85" i="5"/>
  <c r="AO85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W84" i="5"/>
  <c r="AV84" i="5"/>
  <c r="AU84" i="5"/>
  <c r="AT84" i="5"/>
  <c r="AS84" i="5"/>
  <c r="AR84" i="5"/>
  <c r="AQ84" i="5"/>
  <c r="AP84" i="5"/>
  <c r="AO84" i="5"/>
  <c r="AN84" i="5"/>
  <c r="AM84" i="5"/>
  <c r="AL84" i="5"/>
  <c r="AK84" i="5"/>
  <c r="AJ84" i="5"/>
  <c r="AI84" i="5"/>
  <c r="AH84" i="5"/>
  <c r="AG84" i="5"/>
  <c r="AF84" i="5"/>
  <c r="AE84" i="5"/>
  <c r="AD84" i="5"/>
  <c r="AC84" i="5"/>
  <c r="AB84" i="5"/>
  <c r="AW83" i="5"/>
  <c r="AV83" i="5"/>
  <c r="AU83" i="5"/>
  <c r="AT83" i="5"/>
  <c r="AS83" i="5"/>
  <c r="AR83" i="5"/>
  <c r="AQ83" i="5"/>
  <c r="AP83" i="5"/>
  <c r="AO83" i="5"/>
  <c r="AN83" i="5"/>
  <c r="AM83" i="5"/>
  <c r="AL83" i="5"/>
  <c r="AK83" i="5"/>
  <c r="AJ83" i="5"/>
  <c r="AI83" i="5"/>
  <c r="AH83" i="5"/>
  <c r="AG83" i="5"/>
  <c r="AF83" i="5"/>
  <c r="AE83" i="5"/>
  <c r="AD83" i="5"/>
  <c r="AC83" i="5"/>
  <c r="AB83" i="5"/>
  <c r="AW101" i="5"/>
  <c r="AV101" i="5"/>
  <c r="AU101" i="5"/>
  <c r="AT101" i="5"/>
  <c r="AS101" i="5"/>
  <c r="AR101" i="5"/>
  <c r="AQ101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W100" i="5"/>
  <c r="AV100" i="5"/>
  <c r="AU100" i="5"/>
  <c r="AT100" i="5"/>
  <c r="AS100" i="5"/>
  <c r="AR100" i="5"/>
  <c r="AQ100" i="5"/>
  <c r="AP100" i="5"/>
  <c r="AO100" i="5"/>
  <c r="AN100" i="5"/>
  <c r="AM100" i="5"/>
  <c r="AL100" i="5"/>
  <c r="AK100" i="5"/>
  <c r="AJ100" i="5"/>
  <c r="AI100" i="5"/>
  <c r="AH100" i="5"/>
  <c r="AG100" i="5"/>
  <c r="AF100" i="5"/>
  <c r="AE100" i="5"/>
  <c r="AD100" i="5"/>
  <c r="AC100" i="5"/>
  <c r="AB100" i="5"/>
  <c r="AW99" i="5"/>
  <c r="AV99" i="5"/>
  <c r="AU99" i="5"/>
  <c r="AT99" i="5"/>
  <c r="AS99" i="5"/>
  <c r="AR99" i="5"/>
  <c r="AQ99" i="5"/>
  <c r="AP99" i="5"/>
  <c r="AO99" i="5"/>
  <c r="AN99" i="5"/>
  <c r="AM99" i="5"/>
  <c r="AL99" i="5"/>
  <c r="AK99" i="5"/>
  <c r="AJ99" i="5"/>
  <c r="AI99" i="5"/>
  <c r="AH99" i="5"/>
  <c r="AG99" i="5"/>
  <c r="AF99" i="5"/>
  <c r="AE99" i="5"/>
  <c r="AD99" i="5"/>
  <c r="AC99" i="5"/>
  <c r="AB99" i="5"/>
  <c r="AW98" i="5"/>
  <c r="AV98" i="5"/>
  <c r="AU98" i="5"/>
  <c r="AT98" i="5"/>
  <c r="AS98" i="5"/>
  <c r="AR98" i="5"/>
  <c r="AQ98" i="5"/>
  <c r="AP98" i="5"/>
  <c r="AO98" i="5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W97" i="5"/>
  <c r="AV97" i="5"/>
  <c r="AU97" i="5"/>
  <c r="AT97" i="5"/>
  <c r="AS97" i="5"/>
  <c r="AR97" i="5"/>
  <c r="AQ97" i="5"/>
  <c r="AP97" i="5"/>
  <c r="AO97" i="5"/>
  <c r="AN97" i="5"/>
  <c r="AM97" i="5"/>
  <c r="AL97" i="5"/>
  <c r="AK97" i="5"/>
  <c r="AJ97" i="5"/>
  <c r="AI97" i="5"/>
  <c r="AH97" i="5"/>
  <c r="AG97" i="5"/>
  <c r="AF97" i="5"/>
  <c r="AE97" i="5"/>
  <c r="AD97" i="5"/>
  <c r="AC97" i="5"/>
  <c r="AB97" i="5"/>
  <c r="AW96" i="5"/>
  <c r="AV96" i="5"/>
  <c r="AU96" i="5"/>
  <c r="AT96" i="5"/>
  <c r="AS96" i="5"/>
  <c r="AR96" i="5"/>
  <c r="AQ96" i="5"/>
  <c r="AP96" i="5"/>
  <c r="AO96" i="5"/>
  <c r="AN96" i="5"/>
  <c r="AM96" i="5"/>
  <c r="AL96" i="5"/>
  <c r="AK96" i="5"/>
  <c r="AJ96" i="5"/>
  <c r="AI96" i="5"/>
  <c r="AH96" i="5"/>
  <c r="AG96" i="5"/>
  <c r="AF96" i="5"/>
  <c r="AE96" i="5"/>
  <c r="AD96" i="5"/>
  <c r="AC96" i="5"/>
  <c r="AB96" i="5"/>
  <c r="AW95" i="5"/>
  <c r="AV95" i="5"/>
  <c r="AU95" i="5"/>
  <c r="AT95" i="5"/>
  <c r="AS95" i="5"/>
  <c r="AR95" i="5"/>
  <c r="AQ95" i="5"/>
  <c r="AP95" i="5"/>
  <c r="AO95" i="5"/>
  <c r="AN95" i="5"/>
  <c r="AM95" i="5"/>
  <c r="AL95" i="5"/>
  <c r="AK95" i="5"/>
  <c r="AJ95" i="5"/>
  <c r="AI95" i="5"/>
  <c r="AH95" i="5"/>
  <c r="AG95" i="5"/>
  <c r="AF95" i="5"/>
  <c r="AE95" i="5"/>
  <c r="AD95" i="5"/>
  <c r="AC95" i="5"/>
  <c r="AB95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W123" i="5"/>
  <c r="AV123" i="5"/>
  <c r="AU123" i="5"/>
  <c r="AT123" i="5"/>
  <c r="AS123" i="5"/>
  <c r="AR123" i="5"/>
  <c r="AQ123" i="5"/>
  <c r="AP123" i="5"/>
  <c r="AO123" i="5"/>
  <c r="AN123" i="5"/>
  <c r="AM123" i="5"/>
  <c r="AL123" i="5"/>
  <c r="AK123" i="5"/>
  <c r="AJ123" i="5"/>
  <c r="AI123" i="5"/>
  <c r="AH123" i="5"/>
  <c r="AG123" i="5"/>
  <c r="AF123" i="5"/>
  <c r="AE123" i="5"/>
  <c r="AD123" i="5"/>
  <c r="AC123" i="5"/>
  <c r="AB123" i="5"/>
  <c r="AW122" i="5"/>
  <c r="AV122" i="5"/>
  <c r="AU122" i="5"/>
  <c r="AT122" i="5"/>
  <c r="AS122" i="5"/>
  <c r="AR122" i="5"/>
  <c r="AQ122" i="5"/>
  <c r="AP122" i="5"/>
  <c r="AO122" i="5"/>
  <c r="AN122" i="5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W121" i="5"/>
  <c r="AV121" i="5"/>
  <c r="AU121" i="5"/>
  <c r="AT121" i="5"/>
  <c r="AS121" i="5"/>
  <c r="AR121" i="5"/>
  <c r="AQ121" i="5"/>
  <c r="AP121" i="5"/>
  <c r="AO121" i="5"/>
  <c r="AN121" i="5"/>
  <c r="AM121" i="5"/>
  <c r="AL121" i="5"/>
  <c r="AK121" i="5"/>
  <c r="AJ121" i="5"/>
  <c r="AI121" i="5"/>
  <c r="AH121" i="5"/>
  <c r="AG121" i="5"/>
  <c r="AF121" i="5"/>
  <c r="AE121" i="5"/>
  <c r="AD121" i="5"/>
  <c r="AC121" i="5"/>
  <c r="AB121" i="5"/>
  <c r="AW120" i="5"/>
  <c r="AV120" i="5"/>
  <c r="AU120" i="5"/>
  <c r="AT120" i="5"/>
  <c r="AS120" i="5"/>
  <c r="AR120" i="5"/>
  <c r="AQ120" i="5"/>
  <c r="AP120" i="5"/>
  <c r="AO120" i="5"/>
  <c r="AN120" i="5"/>
  <c r="AM120" i="5"/>
  <c r="AL120" i="5"/>
  <c r="AK120" i="5"/>
  <c r="AJ120" i="5"/>
  <c r="AI120" i="5"/>
  <c r="AH120" i="5"/>
  <c r="AG120" i="5"/>
  <c r="AF120" i="5"/>
  <c r="AE120" i="5"/>
  <c r="AD120" i="5"/>
  <c r="AC120" i="5"/>
  <c r="AB120" i="5"/>
  <c r="AW119" i="5"/>
  <c r="AV119" i="5"/>
  <c r="AU119" i="5"/>
  <c r="AT119" i="5"/>
  <c r="AS119" i="5"/>
  <c r="AR119" i="5"/>
  <c r="AQ119" i="5"/>
  <c r="AP119" i="5"/>
  <c r="AO119" i="5"/>
  <c r="AN119" i="5"/>
  <c r="AM119" i="5"/>
  <c r="AL119" i="5"/>
  <c r="AK119" i="5"/>
  <c r="AJ119" i="5"/>
  <c r="AI119" i="5"/>
  <c r="AH119" i="5"/>
  <c r="AG119" i="5"/>
  <c r="AF119" i="5"/>
  <c r="AE119" i="5"/>
  <c r="AD119" i="5"/>
  <c r="AC119" i="5"/>
  <c r="AB119" i="5"/>
  <c r="AW118" i="5"/>
  <c r="AV118" i="5"/>
  <c r="AU118" i="5"/>
  <c r="AT118" i="5"/>
  <c r="AS118" i="5"/>
  <c r="AR118" i="5"/>
  <c r="AQ118" i="5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W117" i="5"/>
  <c r="AV117" i="5"/>
  <c r="AU117" i="5"/>
  <c r="AT117" i="5"/>
  <c r="AS117" i="5"/>
  <c r="AR117" i="5"/>
  <c r="AQ117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W116" i="5"/>
  <c r="AV116" i="5"/>
  <c r="AU116" i="5"/>
  <c r="AT116" i="5"/>
  <c r="AS116" i="5"/>
  <c r="AR116" i="5"/>
  <c r="AQ116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W134" i="5"/>
  <c r="AV134" i="5"/>
  <c r="AU134" i="5"/>
  <c r="AT134" i="5"/>
  <c r="AS134" i="5"/>
  <c r="AR134" i="5"/>
  <c r="AQ134" i="5"/>
  <c r="AP134" i="5"/>
  <c r="AO134" i="5"/>
  <c r="AN134" i="5"/>
  <c r="AM134" i="5"/>
  <c r="AL134" i="5"/>
  <c r="AK134" i="5"/>
  <c r="AJ134" i="5"/>
  <c r="AI134" i="5"/>
  <c r="AH134" i="5"/>
  <c r="AG134" i="5"/>
  <c r="AF134" i="5"/>
  <c r="AE134" i="5"/>
  <c r="AD134" i="5"/>
  <c r="AC134" i="5"/>
  <c r="AB134" i="5"/>
  <c r="AW133" i="5"/>
  <c r="AV133" i="5"/>
  <c r="AU133" i="5"/>
  <c r="AT133" i="5"/>
  <c r="AS133" i="5"/>
  <c r="AR133" i="5"/>
  <c r="AQ133" i="5"/>
  <c r="AP133" i="5"/>
  <c r="AO133" i="5"/>
  <c r="AN133" i="5"/>
  <c r="AM133" i="5"/>
  <c r="AL133" i="5"/>
  <c r="AK133" i="5"/>
  <c r="AJ133" i="5"/>
  <c r="AI133" i="5"/>
  <c r="AH133" i="5"/>
  <c r="AG133" i="5"/>
  <c r="AF133" i="5"/>
  <c r="AE133" i="5"/>
  <c r="AD133" i="5"/>
  <c r="AC133" i="5"/>
  <c r="AB133" i="5"/>
  <c r="AW132" i="5"/>
  <c r="AV132" i="5"/>
  <c r="AU132" i="5"/>
  <c r="AT132" i="5"/>
  <c r="AS132" i="5"/>
  <c r="AR132" i="5"/>
  <c r="AQ132" i="5"/>
  <c r="AP132" i="5"/>
  <c r="AO132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W131" i="5"/>
  <c r="AV131" i="5"/>
  <c r="AU131" i="5"/>
  <c r="AT131" i="5"/>
  <c r="AS131" i="5"/>
  <c r="AR131" i="5"/>
  <c r="AQ131" i="5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W130" i="5"/>
  <c r="AV130" i="5"/>
  <c r="AU130" i="5"/>
  <c r="AT130" i="5"/>
  <c r="AS130" i="5"/>
  <c r="AR130" i="5"/>
  <c r="AQ130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W129" i="5"/>
  <c r="AV129" i="5"/>
  <c r="AU129" i="5"/>
  <c r="AT129" i="5"/>
  <c r="AS129" i="5"/>
  <c r="AR129" i="5"/>
  <c r="AQ129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W128" i="5"/>
  <c r="AV128" i="5"/>
  <c r="AU128" i="5"/>
  <c r="AT128" i="5"/>
  <c r="AS128" i="5"/>
  <c r="AR128" i="5"/>
  <c r="AQ128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W127" i="5"/>
  <c r="AV127" i="5"/>
  <c r="AU127" i="5"/>
  <c r="AT127" i="5"/>
  <c r="AS127" i="5"/>
  <c r="AR127" i="5"/>
  <c r="AQ127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W145" i="5"/>
  <c r="AV145" i="5"/>
  <c r="AU145" i="5"/>
  <c r="AT145" i="5"/>
  <c r="AS145" i="5"/>
  <c r="AR145" i="5"/>
  <c r="AQ145" i="5"/>
  <c r="AP145" i="5"/>
  <c r="AO145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W144" i="5"/>
  <c r="AV144" i="5"/>
  <c r="AU144" i="5"/>
  <c r="AT144" i="5"/>
  <c r="AS144" i="5"/>
  <c r="AR144" i="5"/>
  <c r="AQ144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W143" i="5"/>
  <c r="AV143" i="5"/>
  <c r="AU143" i="5"/>
  <c r="AT143" i="5"/>
  <c r="AS143" i="5"/>
  <c r="AR143" i="5"/>
  <c r="AQ143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W142" i="5"/>
  <c r="AV142" i="5"/>
  <c r="AU142" i="5"/>
  <c r="AT142" i="5"/>
  <c r="AS142" i="5"/>
  <c r="AR142" i="5"/>
  <c r="AQ142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W141" i="5"/>
  <c r="AV141" i="5"/>
  <c r="AU141" i="5"/>
  <c r="AT141" i="5"/>
  <c r="AS141" i="5"/>
  <c r="AR141" i="5"/>
  <c r="AQ141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W140" i="5"/>
  <c r="AV140" i="5"/>
  <c r="AU140" i="5"/>
  <c r="AT140" i="5"/>
  <c r="AS140" i="5"/>
  <c r="AR140" i="5"/>
  <c r="AQ140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W139" i="5"/>
  <c r="AV139" i="5"/>
  <c r="AU139" i="5"/>
  <c r="AT139" i="5"/>
  <c r="AS139" i="5"/>
  <c r="AR139" i="5"/>
  <c r="AQ139" i="5"/>
  <c r="AP139" i="5"/>
  <c r="AO139" i="5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W138" i="5"/>
  <c r="AV138" i="5"/>
  <c r="AU138" i="5"/>
  <c r="AT138" i="5"/>
  <c r="AS138" i="5"/>
  <c r="AR138" i="5"/>
  <c r="AQ138" i="5"/>
  <c r="AP138" i="5"/>
  <c r="AO138" i="5"/>
  <c r="AN138" i="5"/>
  <c r="AM138" i="5"/>
  <c r="AL138" i="5"/>
  <c r="AK138" i="5"/>
  <c r="AJ138" i="5"/>
  <c r="AI138" i="5"/>
  <c r="AH138" i="5"/>
  <c r="AG138" i="5"/>
  <c r="AF138" i="5"/>
  <c r="AE138" i="5"/>
  <c r="AD138" i="5"/>
  <c r="AC138" i="5"/>
  <c r="AB138" i="5"/>
  <c r="AW156" i="5"/>
  <c r="AV156" i="5"/>
  <c r="AU156" i="5"/>
  <c r="AT156" i="5"/>
  <c r="AS156" i="5"/>
  <c r="AR156" i="5"/>
  <c r="AQ156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W155" i="5"/>
  <c r="AV155" i="5"/>
  <c r="AU155" i="5"/>
  <c r="AT155" i="5"/>
  <c r="AS155" i="5"/>
  <c r="AR155" i="5"/>
  <c r="AQ155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W154" i="5"/>
  <c r="AV154" i="5"/>
  <c r="AU154" i="5"/>
  <c r="AT154" i="5"/>
  <c r="AS154" i="5"/>
  <c r="AR154" i="5"/>
  <c r="AQ154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W153" i="5"/>
  <c r="AV153" i="5"/>
  <c r="AU153" i="5"/>
  <c r="AT153" i="5"/>
  <c r="AS153" i="5"/>
  <c r="AR153" i="5"/>
  <c r="AQ153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W152" i="5"/>
  <c r="AV152" i="5"/>
  <c r="AU152" i="5"/>
  <c r="AT152" i="5"/>
  <c r="AS152" i="5"/>
  <c r="AR152" i="5"/>
  <c r="AQ152" i="5"/>
  <c r="AP152" i="5"/>
  <c r="AO152" i="5"/>
  <c r="AN152" i="5"/>
  <c r="AM152" i="5"/>
  <c r="AL152" i="5"/>
  <c r="AK152" i="5"/>
  <c r="AJ152" i="5"/>
  <c r="AI152" i="5"/>
  <c r="AH152" i="5"/>
  <c r="AG152" i="5"/>
  <c r="AF152" i="5"/>
  <c r="AE152" i="5"/>
  <c r="AD152" i="5"/>
  <c r="AC152" i="5"/>
  <c r="AB152" i="5"/>
  <c r="AW151" i="5"/>
  <c r="AV151" i="5"/>
  <c r="AU151" i="5"/>
  <c r="AT151" i="5"/>
  <c r="AS151" i="5"/>
  <c r="AR151" i="5"/>
  <c r="AQ151" i="5"/>
  <c r="AP151" i="5"/>
  <c r="AO151" i="5"/>
  <c r="AN151" i="5"/>
  <c r="AM151" i="5"/>
  <c r="AL151" i="5"/>
  <c r="AK151" i="5"/>
  <c r="AJ151" i="5"/>
  <c r="AI151" i="5"/>
  <c r="AH151" i="5"/>
  <c r="AG151" i="5"/>
  <c r="AF151" i="5"/>
  <c r="AE151" i="5"/>
  <c r="AD151" i="5"/>
  <c r="AC151" i="5"/>
  <c r="AB151" i="5"/>
  <c r="AW150" i="5"/>
  <c r="AV150" i="5"/>
  <c r="AU150" i="5"/>
  <c r="AT150" i="5"/>
  <c r="AS150" i="5"/>
  <c r="AR150" i="5"/>
  <c r="AQ150" i="5"/>
  <c r="AP150" i="5"/>
  <c r="AO150" i="5"/>
  <c r="AN150" i="5"/>
  <c r="AM150" i="5"/>
  <c r="AL150" i="5"/>
  <c r="AK150" i="5"/>
  <c r="AJ150" i="5"/>
  <c r="AI150" i="5"/>
  <c r="AH150" i="5"/>
  <c r="AG150" i="5"/>
  <c r="AF150" i="5"/>
  <c r="AE150" i="5"/>
  <c r="AD150" i="5"/>
  <c r="AC150" i="5"/>
  <c r="AB150" i="5"/>
  <c r="AW149" i="5"/>
  <c r="AV149" i="5"/>
  <c r="AU149" i="5"/>
  <c r="AT149" i="5"/>
  <c r="AS149" i="5"/>
  <c r="AR149" i="5"/>
  <c r="AQ149" i="5"/>
  <c r="AP149" i="5"/>
  <c r="AO149" i="5"/>
  <c r="AN149" i="5"/>
  <c r="AM149" i="5"/>
  <c r="AL149" i="5"/>
  <c r="AK149" i="5"/>
  <c r="AJ149" i="5"/>
  <c r="AI149" i="5"/>
  <c r="AH149" i="5"/>
  <c r="AG149" i="5"/>
  <c r="AF149" i="5"/>
  <c r="AE149" i="5"/>
  <c r="AD149" i="5"/>
  <c r="AC149" i="5"/>
  <c r="AB149" i="5"/>
  <c r="AW167" i="5"/>
  <c r="AV167" i="5"/>
  <c r="AU167" i="5"/>
  <c r="AT167" i="5"/>
  <c r="AS167" i="5"/>
  <c r="AR167" i="5"/>
  <c r="AQ167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W166" i="5"/>
  <c r="AV166" i="5"/>
  <c r="AU166" i="5"/>
  <c r="AT166" i="5"/>
  <c r="AS166" i="5"/>
  <c r="AR166" i="5"/>
  <c r="AQ166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W165" i="5"/>
  <c r="AV165" i="5"/>
  <c r="AU165" i="5"/>
  <c r="AT165" i="5"/>
  <c r="AS165" i="5"/>
  <c r="AR165" i="5"/>
  <c r="AQ165" i="5"/>
  <c r="AP165" i="5"/>
  <c r="AO165" i="5"/>
  <c r="AN165" i="5"/>
  <c r="AM165" i="5"/>
  <c r="AL165" i="5"/>
  <c r="AK165" i="5"/>
  <c r="AJ165" i="5"/>
  <c r="AI165" i="5"/>
  <c r="AH165" i="5"/>
  <c r="AG165" i="5"/>
  <c r="AF165" i="5"/>
  <c r="AE165" i="5"/>
  <c r="AD165" i="5"/>
  <c r="AC165" i="5"/>
  <c r="AB165" i="5"/>
  <c r="AW164" i="5"/>
  <c r="AV164" i="5"/>
  <c r="AU164" i="5"/>
  <c r="AT164" i="5"/>
  <c r="AS164" i="5"/>
  <c r="AR164" i="5"/>
  <c r="AQ164" i="5"/>
  <c r="AP164" i="5"/>
  <c r="AO164" i="5"/>
  <c r="AN164" i="5"/>
  <c r="AM164" i="5"/>
  <c r="AL164" i="5"/>
  <c r="AK164" i="5"/>
  <c r="AJ164" i="5"/>
  <c r="AI164" i="5"/>
  <c r="AH164" i="5"/>
  <c r="AG164" i="5"/>
  <c r="AF164" i="5"/>
  <c r="AE164" i="5"/>
  <c r="AD164" i="5"/>
  <c r="AC164" i="5"/>
  <c r="AB164" i="5"/>
  <c r="AW163" i="5"/>
  <c r="AV163" i="5"/>
  <c r="AU163" i="5"/>
  <c r="AT163" i="5"/>
  <c r="AS163" i="5"/>
  <c r="AR163" i="5"/>
  <c r="AQ163" i="5"/>
  <c r="AP163" i="5"/>
  <c r="AO163" i="5"/>
  <c r="AN163" i="5"/>
  <c r="AM163" i="5"/>
  <c r="AL163" i="5"/>
  <c r="AK163" i="5"/>
  <c r="AJ163" i="5"/>
  <c r="AI163" i="5"/>
  <c r="AH163" i="5"/>
  <c r="AG163" i="5"/>
  <c r="AF163" i="5"/>
  <c r="AE163" i="5"/>
  <c r="AD163" i="5"/>
  <c r="AC163" i="5"/>
  <c r="AB163" i="5"/>
  <c r="AW162" i="5"/>
  <c r="AV162" i="5"/>
  <c r="AU162" i="5"/>
  <c r="AT162" i="5"/>
  <c r="AS162" i="5"/>
  <c r="AR162" i="5"/>
  <c r="AQ162" i="5"/>
  <c r="AP162" i="5"/>
  <c r="AO162" i="5"/>
  <c r="AN162" i="5"/>
  <c r="AM162" i="5"/>
  <c r="AL162" i="5"/>
  <c r="AK162" i="5"/>
  <c r="AJ162" i="5"/>
  <c r="AI162" i="5"/>
  <c r="AH162" i="5"/>
  <c r="AG162" i="5"/>
  <c r="AF162" i="5"/>
  <c r="AE162" i="5"/>
  <c r="AD162" i="5"/>
  <c r="AC162" i="5"/>
  <c r="AB162" i="5"/>
  <c r="AW161" i="5"/>
  <c r="AV161" i="5"/>
  <c r="AU161" i="5"/>
  <c r="AT161" i="5"/>
  <c r="AS161" i="5"/>
  <c r="AR161" i="5"/>
  <c r="AQ161" i="5"/>
  <c r="AP161" i="5"/>
  <c r="AO161" i="5"/>
  <c r="AN161" i="5"/>
  <c r="AM161" i="5"/>
  <c r="AL161" i="5"/>
  <c r="AK161" i="5"/>
  <c r="AJ161" i="5"/>
  <c r="AI161" i="5"/>
  <c r="AH161" i="5"/>
  <c r="AG161" i="5"/>
  <c r="AF161" i="5"/>
  <c r="AE161" i="5"/>
  <c r="AD161" i="5"/>
  <c r="AC161" i="5"/>
  <c r="AB161" i="5"/>
  <c r="AW160" i="5"/>
  <c r="AV160" i="5"/>
  <c r="AU160" i="5"/>
  <c r="AT160" i="5"/>
  <c r="AS160" i="5"/>
  <c r="AR160" i="5"/>
  <c r="AQ160" i="5"/>
  <c r="AP160" i="5"/>
  <c r="AO160" i="5"/>
  <c r="AN160" i="5"/>
  <c r="AM160" i="5"/>
  <c r="AL160" i="5"/>
  <c r="AK160" i="5"/>
  <c r="AJ160" i="5"/>
  <c r="AI160" i="5"/>
  <c r="AH160" i="5"/>
  <c r="AG160" i="5"/>
  <c r="AF160" i="5"/>
  <c r="AE160" i="5"/>
  <c r="AD160" i="5"/>
  <c r="AC160" i="5"/>
  <c r="AB160" i="5"/>
  <c r="AW178" i="5"/>
  <c r="AV178" i="5"/>
  <c r="AU178" i="5"/>
  <c r="AT178" i="5"/>
  <c r="AS178" i="5"/>
  <c r="AR178" i="5"/>
  <c r="AQ178" i="5"/>
  <c r="AP178" i="5"/>
  <c r="AO178" i="5"/>
  <c r="AN178" i="5"/>
  <c r="AM178" i="5"/>
  <c r="AL178" i="5"/>
  <c r="AK178" i="5"/>
  <c r="AJ178" i="5"/>
  <c r="AI178" i="5"/>
  <c r="AH178" i="5"/>
  <c r="AG178" i="5"/>
  <c r="AF178" i="5"/>
  <c r="AE178" i="5"/>
  <c r="AD178" i="5"/>
  <c r="AC178" i="5"/>
  <c r="AB178" i="5"/>
  <c r="AW177" i="5"/>
  <c r="AV177" i="5"/>
  <c r="AU177" i="5"/>
  <c r="AT177" i="5"/>
  <c r="AS177" i="5"/>
  <c r="AR177" i="5"/>
  <c r="AQ177" i="5"/>
  <c r="AP177" i="5"/>
  <c r="AO177" i="5"/>
  <c r="AN177" i="5"/>
  <c r="AM177" i="5"/>
  <c r="AL177" i="5"/>
  <c r="AK177" i="5"/>
  <c r="AJ177" i="5"/>
  <c r="AI177" i="5"/>
  <c r="AH177" i="5"/>
  <c r="AG177" i="5"/>
  <c r="AF177" i="5"/>
  <c r="AE177" i="5"/>
  <c r="AD177" i="5"/>
  <c r="AC177" i="5"/>
  <c r="AB177" i="5"/>
  <c r="AW176" i="5"/>
  <c r="AV176" i="5"/>
  <c r="AU176" i="5"/>
  <c r="AT176" i="5"/>
  <c r="AS176" i="5"/>
  <c r="AR176" i="5"/>
  <c r="AQ176" i="5"/>
  <c r="AP176" i="5"/>
  <c r="AO176" i="5"/>
  <c r="AN176" i="5"/>
  <c r="AM176" i="5"/>
  <c r="AL176" i="5"/>
  <c r="AK176" i="5"/>
  <c r="AJ176" i="5"/>
  <c r="AI176" i="5"/>
  <c r="AH176" i="5"/>
  <c r="AG176" i="5"/>
  <c r="AF176" i="5"/>
  <c r="AE176" i="5"/>
  <c r="AD176" i="5"/>
  <c r="AC176" i="5"/>
  <c r="AB176" i="5"/>
  <c r="AW175" i="5"/>
  <c r="AV175" i="5"/>
  <c r="AU175" i="5"/>
  <c r="AT175" i="5"/>
  <c r="AS175" i="5"/>
  <c r="AR175" i="5"/>
  <c r="AQ175" i="5"/>
  <c r="AP175" i="5"/>
  <c r="AO175" i="5"/>
  <c r="AN175" i="5"/>
  <c r="AM175" i="5"/>
  <c r="AL175" i="5"/>
  <c r="AK175" i="5"/>
  <c r="AJ175" i="5"/>
  <c r="AI175" i="5"/>
  <c r="AH175" i="5"/>
  <c r="AG175" i="5"/>
  <c r="AF175" i="5"/>
  <c r="AE175" i="5"/>
  <c r="AD175" i="5"/>
  <c r="AC175" i="5"/>
  <c r="AB175" i="5"/>
  <c r="AW174" i="5"/>
  <c r="AV174" i="5"/>
  <c r="AU174" i="5"/>
  <c r="AT174" i="5"/>
  <c r="AS174" i="5"/>
  <c r="AR174" i="5"/>
  <c r="AQ174" i="5"/>
  <c r="AP174" i="5"/>
  <c r="AO174" i="5"/>
  <c r="AN174" i="5"/>
  <c r="AM174" i="5"/>
  <c r="AL174" i="5"/>
  <c r="AK174" i="5"/>
  <c r="AJ174" i="5"/>
  <c r="AI174" i="5"/>
  <c r="AH174" i="5"/>
  <c r="AG174" i="5"/>
  <c r="AF174" i="5"/>
  <c r="AE174" i="5"/>
  <c r="AD174" i="5"/>
  <c r="AC174" i="5"/>
  <c r="AB174" i="5"/>
  <c r="AW173" i="5"/>
  <c r="AV173" i="5"/>
  <c r="AU173" i="5"/>
  <c r="AT173" i="5"/>
  <c r="AS173" i="5"/>
  <c r="AR173" i="5"/>
  <c r="AQ173" i="5"/>
  <c r="AP173" i="5"/>
  <c r="AO173" i="5"/>
  <c r="AN173" i="5"/>
  <c r="AM173" i="5"/>
  <c r="AL173" i="5"/>
  <c r="AK173" i="5"/>
  <c r="AJ173" i="5"/>
  <c r="AI173" i="5"/>
  <c r="AH173" i="5"/>
  <c r="AG173" i="5"/>
  <c r="AF173" i="5"/>
  <c r="AE173" i="5"/>
  <c r="AD173" i="5"/>
  <c r="AC173" i="5"/>
  <c r="AB173" i="5"/>
  <c r="AW172" i="5"/>
  <c r="AV172" i="5"/>
  <c r="AU172" i="5"/>
  <c r="AT172" i="5"/>
  <c r="AS172" i="5"/>
  <c r="AR172" i="5"/>
  <c r="AQ172" i="5"/>
  <c r="AP172" i="5"/>
  <c r="AO172" i="5"/>
  <c r="AN172" i="5"/>
  <c r="AM172" i="5"/>
  <c r="AL172" i="5"/>
  <c r="AK172" i="5"/>
  <c r="AJ172" i="5"/>
  <c r="AI172" i="5"/>
  <c r="AH172" i="5"/>
  <c r="AG172" i="5"/>
  <c r="AF172" i="5"/>
  <c r="AE172" i="5"/>
  <c r="AD172" i="5"/>
  <c r="AC172" i="5"/>
  <c r="AB172" i="5"/>
  <c r="AW171" i="5"/>
  <c r="AV171" i="5"/>
  <c r="AU171" i="5"/>
  <c r="AT171" i="5"/>
  <c r="AS171" i="5"/>
  <c r="AR171" i="5"/>
  <c r="AQ171" i="5"/>
  <c r="AP171" i="5"/>
  <c r="AO171" i="5"/>
  <c r="AN171" i="5"/>
  <c r="AM171" i="5"/>
  <c r="AL171" i="5"/>
  <c r="AK171" i="5"/>
  <c r="AJ171" i="5"/>
  <c r="AI171" i="5"/>
  <c r="AH171" i="5"/>
  <c r="AG171" i="5"/>
  <c r="AF171" i="5"/>
  <c r="AE171" i="5"/>
  <c r="AD171" i="5"/>
  <c r="AC171" i="5"/>
  <c r="AB171" i="5"/>
  <c r="AW189" i="5"/>
  <c r="AV189" i="5"/>
  <c r="AU189" i="5"/>
  <c r="AT189" i="5"/>
  <c r="AS189" i="5"/>
  <c r="AR189" i="5"/>
  <c r="AQ189" i="5"/>
  <c r="AP189" i="5"/>
  <c r="AO189" i="5"/>
  <c r="AN189" i="5"/>
  <c r="AM189" i="5"/>
  <c r="AL189" i="5"/>
  <c r="AK189" i="5"/>
  <c r="AJ189" i="5"/>
  <c r="AI189" i="5"/>
  <c r="AH189" i="5"/>
  <c r="AG189" i="5"/>
  <c r="AF189" i="5"/>
  <c r="AE189" i="5"/>
  <c r="AD189" i="5"/>
  <c r="AC189" i="5"/>
  <c r="AB189" i="5"/>
  <c r="AW188" i="5"/>
  <c r="AV188" i="5"/>
  <c r="AU188" i="5"/>
  <c r="AT188" i="5"/>
  <c r="AS188" i="5"/>
  <c r="AR188" i="5"/>
  <c r="AQ188" i="5"/>
  <c r="AP188" i="5"/>
  <c r="AO188" i="5"/>
  <c r="AN188" i="5"/>
  <c r="AM188" i="5"/>
  <c r="AL188" i="5"/>
  <c r="AK188" i="5"/>
  <c r="AJ188" i="5"/>
  <c r="AI188" i="5"/>
  <c r="AH188" i="5"/>
  <c r="AG188" i="5"/>
  <c r="AF188" i="5"/>
  <c r="AE188" i="5"/>
  <c r="AD188" i="5"/>
  <c r="AC188" i="5"/>
  <c r="AB188" i="5"/>
  <c r="AW187" i="5"/>
  <c r="AV187" i="5"/>
  <c r="AU187" i="5"/>
  <c r="AT187" i="5"/>
  <c r="AS187" i="5"/>
  <c r="AR187" i="5"/>
  <c r="AQ187" i="5"/>
  <c r="AP187" i="5"/>
  <c r="AO187" i="5"/>
  <c r="AN187" i="5"/>
  <c r="AM187" i="5"/>
  <c r="AL187" i="5"/>
  <c r="AK187" i="5"/>
  <c r="AJ187" i="5"/>
  <c r="AI187" i="5"/>
  <c r="AH187" i="5"/>
  <c r="AG187" i="5"/>
  <c r="AF187" i="5"/>
  <c r="AE187" i="5"/>
  <c r="AD187" i="5"/>
  <c r="AC187" i="5"/>
  <c r="AB187" i="5"/>
  <c r="AW186" i="5"/>
  <c r="AV186" i="5"/>
  <c r="AU186" i="5"/>
  <c r="AT186" i="5"/>
  <c r="AS186" i="5"/>
  <c r="AR186" i="5"/>
  <c r="AQ186" i="5"/>
  <c r="AP186" i="5"/>
  <c r="AO186" i="5"/>
  <c r="AN186" i="5"/>
  <c r="AM186" i="5"/>
  <c r="AL186" i="5"/>
  <c r="AK186" i="5"/>
  <c r="AJ186" i="5"/>
  <c r="AI186" i="5"/>
  <c r="AH186" i="5"/>
  <c r="AG186" i="5"/>
  <c r="AF186" i="5"/>
  <c r="AE186" i="5"/>
  <c r="AD186" i="5"/>
  <c r="AC186" i="5"/>
  <c r="AB186" i="5"/>
  <c r="AW185" i="5"/>
  <c r="AV185" i="5"/>
  <c r="AU185" i="5"/>
  <c r="AT185" i="5"/>
  <c r="AS185" i="5"/>
  <c r="AR185" i="5"/>
  <c r="AQ185" i="5"/>
  <c r="AP185" i="5"/>
  <c r="AO185" i="5"/>
  <c r="AN185" i="5"/>
  <c r="AM185" i="5"/>
  <c r="AL185" i="5"/>
  <c r="AK185" i="5"/>
  <c r="AJ185" i="5"/>
  <c r="AI185" i="5"/>
  <c r="AH185" i="5"/>
  <c r="AG185" i="5"/>
  <c r="AF185" i="5"/>
  <c r="AE185" i="5"/>
  <c r="AD185" i="5"/>
  <c r="AC185" i="5"/>
  <c r="AB185" i="5"/>
  <c r="AW184" i="5"/>
  <c r="AV184" i="5"/>
  <c r="AU184" i="5"/>
  <c r="AT184" i="5"/>
  <c r="AS184" i="5"/>
  <c r="AR184" i="5"/>
  <c r="AQ184" i="5"/>
  <c r="AP184" i="5"/>
  <c r="AO184" i="5"/>
  <c r="AN184" i="5"/>
  <c r="AM184" i="5"/>
  <c r="AL184" i="5"/>
  <c r="AK184" i="5"/>
  <c r="AJ184" i="5"/>
  <c r="AI184" i="5"/>
  <c r="AH184" i="5"/>
  <c r="AG184" i="5"/>
  <c r="AF184" i="5"/>
  <c r="AE184" i="5"/>
  <c r="AD184" i="5"/>
  <c r="AC184" i="5"/>
  <c r="AB184" i="5"/>
  <c r="AW183" i="5"/>
  <c r="AV183" i="5"/>
  <c r="AU183" i="5"/>
  <c r="AT183" i="5"/>
  <c r="AS183" i="5"/>
  <c r="AR183" i="5"/>
  <c r="AQ183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W182" i="5"/>
  <c r="AV182" i="5"/>
  <c r="AU182" i="5"/>
  <c r="AT182" i="5"/>
  <c r="AS182" i="5"/>
  <c r="AR182" i="5"/>
  <c r="AQ182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W200" i="5"/>
  <c r="AV200" i="5"/>
  <c r="AU200" i="5"/>
  <c r="AT200" i="5"/>
  <c r="AS200" i="5"/>
  <c r="AR200" i="5"/>
  <c r="AQ200" i="5"/>
  <c r="AP200" i="5"/>
  <c r="AO200" i="5"/>
  <c r="AN200" i="5"/>
  <c r="AM200" i="5"/>
  <c r="AL200" i="5"/>
  <c r="AK200" i="5"/>
  <c r="AJ200" i="5"/>
  <c r="AI200" i="5"/>
  <c r="AH200" i="5"/>
  <c r="AG200" i="5"/>
  <c r="AF200" i="5"/>
  <c r="AE200" i="5"/>
  <c r="AD200" i="5"/>
  <c r="AC200" i="5"/>
  <c r="AB200" i="5"/>
  <c r="AW199" i="5"/>
  <c r="AV199" i="5"/>
  <c r="AU199" i="5"/>
  <c r="AT199" i="5"/>
  <c r="AS199" i="5"/>
  <c r="AR199" i="5"/>
  <c r="AQ199" i="5"/>
  <c r="AP199" i="5"/>
  <c r="AO199" i="5"/>
  <c r="AN199" i="5"/>
  <c r="AM199" i="5"/>
  <c r="AL199" i="5"/>
  <c r="AK199" i="5"/>
  <c r="AJ199" i="5"/>
  <c r="AI199" i="5"/>
  <c r="AH199" i="5"/>
  <c r="AG199" i="5"/>
  <c r="AF199" i="5"/>
  <c r="AE199" i="5"/>
  <c r="AD199" i="5"/>
  <c r="AC199" i="5"/>
  <c r="AB199" i="5"/>
  <c r="AW198" i="5"/>
  <c r="AV198" i="5"/>
  <c r="AU198" i="5"/>
  <c r="AT198" i="5"/>
  <c r="AS198" i="5"/>
  <c r="AR198" i="5"/>
  <c r="AQ198" i="5"/>
  <c r="AP198" i="5"/>
  <c r="AO198" i="5"/>
  <c r="AN198" i="5"/>
  <c r="AM198" i="5"/>
  <c r="AL198" i="5"/>
  <c r="AK198" i="5"/>
  <c r="AJ198" i="5"/>
  <c r="AI198" i="5"/>
  <c r="AH198" i="5"/>
  <c r="AG198" i="5"/>
  <c r="AF198" i="5"/>
  <c r="AE198" i="5"/>
  <c r="AD198" i="5"/>
  <c r="AC198" i="5"/>
  <c r="AB198" i="5"/>
  <c r="AW197" i="5"/>
  <c r="AV197" i="5"/>
  <c r="AU197" i="5"/>
  <c r="AT197" i="5"/>
  <c r="AS197" i="5"/>
  <c r="AR197" i="5"/>
  <c r="AQ197" i="5"/>
  <c r="AP197" i="5"/>
  <c r="AO197" i="5"/>
  <c r="AN197" i="5"/>
  <c r="AM197" i="5"/>
  <c r="AL197" i="5"/>
  <c r="AK197" i="5"/>
  <c r="AJ197" i="5"/>
  <c r="AI197" i="5"/>
  <c r="AH197" i="5"/>
  <c r="AG197" i="5"/>
  <c r="AF197" i="5"/>
  <c r="AE197" i="5"/>
  <c r="AD197" i="5"/>
  <c r="AC197" i="5"/>
  <c r="AB197" i="5"/>
  <c r="AW196" i="5"/>
  <c r="AV196" i="5"/>
  <c r="AU196" i="5"/>
  <c r="AT196" i="5"/>
  <c r="AS196" i="5"/>
  <c r="AR196" i="5"/>
  <c r="AQ196" i="5"/>
  <c r="AP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W195" i="5"/>
  <c r="AV195" i="5"/>
  <c r="AU195" i="5"/>
  <c r="AT195" i="5"/>
  <c r="AS195" i="5"/>
  <c r="AR195" i="5"/>
  <c r="AQ195" i="5"/>
  <c r="AP195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W194" i="5"/>
  <c r="AV194" i="5"/>
  <c r="AU194" i="5"/>
  <c r="AT194" i="5"/>
  <c r="AS194" i="5"/>
  <c r="AR194" i="5"/>
  <c r="AQ194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W193" i="5"/>
  <c r="AV193" i="5"/>
  <c r="AU193" i="5"/>
  <c r="AT193" i="5"/>
  <c r="AS193" i="5"/>
  <c r="AR193" i="5"/>
  <c r="AQ193" i="5"/>
  <c r="AP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W211" i="5"/>
  <c r="AV211" i="5"/>
  <c r="AU211" i="5"/>
  <c r="AT211" i="5"/>
  <c r="AS211" i="5"/>
  <c r="AR211" i="5"/>
  <c r="AQ211" i="5"/>
  <c r="AP211" i="5"/>
  <c r="AO211" i="5"/>
  <c r="AN211" i="5"/>
  <c r="AM211" i="5"/>
  <c r="AL211" i="5"/>
  <c r="AK211" i="5"/>
  <c r="AJ211" i="5"/>
  <c r="AI211" i="5"/>
  <c r="AH211" i="5"/>
  <c r="AG211" i="5"/>
  <c r="AF211" i="5"/>
  <c r="AE211" i="5"/>
  <c r="AD211" i="5"/>
  <c r="AC211" i="5"/>
  <c r="AB211" i="5"/>
  <c r="AW210" i="5"/>
  <c r="AV210" i="5"/>
  <c r="AU210" i="5"/>
  <c r="AT210" i="5"/>
  <c r="AS210" i="5"/>
  <c r="AR210" i="5"/>
  <c r="AQ210" i="5"/>
  <c r="AP210" i="5"/>
  <c r="AO210" i="5"/>
  <c r="AN210" i="5"/>
  <c r="AM210" i="5"/>
  <c r="AL210" i="5"/>
  <c r="AK210" i="5"/>
  <c r="AJ210" i="5"/>
  <c r="AI210" i="5"/>
  <c r="AH210" i="5"/>
  <c r="AG210" i="5"/>
  <c r="AF210" i="5"/>
  <c r="AE210" i="5"/>
  <c r="AD210" i="5"/>
  <c r="AC210" i="5"/>
  <c r="AB210" i="5"/>
  <c r="AW209" i="5"/>
  <c r="AV209" i="5"/>
  <c r="AU209" i="5"/>
  <c r="AT209" i="5"/>
  <c r="AS209" i="5"/>
  <c r="AR209" i="5"/>
  <c r="AQ209" i="5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W208" i="5"/>
  <c r="AV208" i="5"/>
  <c r="AU208" i="5"/>
  <c r="AT208" i="5"/>
  <c r="AS208" i="5"/>
  <c r="AR208" i="5"/>
  <c r="AQ208" i="5"/>
  <c r="AP208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W207" i="5"/>
  <c r="AV207" i="5"/>
  <c r="AU207" i="5"/>
  <c r="AT207" i="5"/>
  <c r="AS207" i="5"/>
  <c r="AR207" i="5"/>
  <c r="AQ207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W206" i="5"/>
  <c r="AV206" i="5"/>
  <c r="AU206" i="5"/>
  <c r="AT206" i="5"/>
  <c r="AS206" i="5"/>
  <c r="AR206" i="5"/>
  <c r="AQ206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W205" i="5"/>
  <c r="AV205" i="5"/>
  <c r="AU205" i="5"/>
  <c r="AT205" i="5"/>
  <c r="AS205" i="5"/>
  <c r="AR205" i="5"/>
  <c r="AQ205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W204" i="5"/>
  <c r="AV204" i="5"/>
  <c r="AU204" i="5"/>
  <c r="AT204" i="5"/>
  <c r="AS204" i="5"/>
  <c r="AR204" i="5"/>
  <c r="AQ204" i="5"/>
  <c r="AP204" i="5"/>
  <c r="AO204" i="5"/>
  <c r="AN204" i="5"/>
  <c r="AM204" i="5"/>
  <c r="AL204" i="5"/>
  <c r="AK204" i="5"/>
  <c r="AJ204" i="5"/>
  <c r="AI204" i="5"/>
  <c r="AH204" i="5"/>
  <c r="AG204" i="5"/>
  <c r="AF204" i="5"/>
  <c r="AE204" i="5"/>
  <c r="AD204" i="5"/>
  <c r="AC204" i="5"/>
  <c r="AB204" i="5"/>
  <c r="AW222" i="5"/>
  <c r="AV222" i="5"/>
  <c r="AU222" i="5"/>
  <c r="AT222" i="5"/>
  <c r="AS222" i="5"/>
  <c r="AR222" i="5"/>
  <c r="AQ222" i="5"/>
  <c r="AP222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W221" i="5"/>
  <c r="AV221" i="5"/>
  <c r="AU221" i="5"/>
  <c r="AT221" i="5"/>
  <c r="AS221" i="5"/>
  <c r="AR221" i="5"/>
  <c r="AQ221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W220" i="5"/>
  <c r="AV220" i="5"/>
  <c r="AU220" i="5"/>
  <c r="AT220" i="5"/>
  <c r="AS220" i="5"/>
  <c r="AR220" i="5"/>
  <c r="AQ220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W219" i="5"/>
  <c r="AV219" i="5"/>
  <c r="AU219" i="5"/>
  <c r="AT219" i="5"/>
  <c r="AS219" i="5"/>
  <c r="AR219" i="5"/>
  <c r="AQ219" i="5"/>
  <c r="AP219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W218" i="5"/>
  <c r="AV218" i="5"/>
  <c r="AU218" i="5"/>
  <c r="AT218" i="5"/>
  <c r="AS218" i="5"/>
  <c r="AR218" i="5"/>
  <c r="AQ218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W217" i="5"/>
  <c r="AV217" i="5"/>
  <c r="AU217" i="5"/>
  <c r="AT217" i="5"/>
  <c r="AS217" i="5"/>
  <c r="AR217" i="5"/>
  <c r="AQ217" i="5"/>
  <c r="AP217" i="5"/>
  <c r="AO217" i="5"/>
  <c r="AN217" i="5"/>
  <c r="AM217" i="5"/>
  <c r="AL217" i="5"/>
  <c r="AK217" i="5"/>
  <c r="AJ217" i="5"/>
  <c r="AI217" i="5"/>
  <c r="AH217" i="5"/>
  <c r="AG217" i="5"/>
  <c r="AF217" i="5"/>
  <c r="AE217" i="5"/>
  <c r="AD217" i="5"/>
  <c r="AC217" i="5"/>
  <c r="AB217" i="5"/>
  <c r="AW216" i="5"/>
  <c r="AV216" i="5"/>
  <c r="AU216" i="5"/>
  <c r="AT216" i="5"/>
  <c r="AS216" i="5"/>
  <c r="AR216" i="5"/>
  <c r="AQ216" i="5"/>
  <c r="AP216" i="5"/>
  <c r="AO216" i="5"/>
  <c r="AN216" i="5"/>
  <c r="AM216" i="5"/>
  <c r="AL216" i="5"/>
  <c r="AK216" i="5"/>
  <c r="AJ216" i="5"/>
  <c r="AI216" i="5"/>
  <c r="AH216" i="5"/>
  <c r="AG216" i="5"/>
  <c r="AF216" i="5"/>
  <c r="AE216" i="5"/>
  <c r="AD216" i="5"/>
  <c r="AC216" i="5"/>
  <c r="AB216" i="5"/>
  <c r="AW215" i="5"/>
  <c r="AV215" i="5"/>
  <c r="AU215" i="5"/>
  <c r="AT215" i="5"/>
  <c r="AS215" i="5"/>
  <c r="AR215" i="5"/>
  <c r="AQ215" i="5"/>
  <c r="AP215" i="5"/>
  <c r="AO215" i="5"/>
  <c r="AN215" i="5"/>
  <c r="AM215" i="5"/>
  <c r="AL215" i="5"/>
  <c r="AK215" i="5"/>
  <c r="AJ215" i="5"/>
  <c r="AI215" i="5"/>
  <c r="AH215" i="5"/>
  <c r="AG215" i="5"/>
  <c r="AF215" i="5"/>
  <c r="AE215" i="5"/>
  <c r="AD215" i="5"/>
  <c r="AC215" i="5"/>
  <c r="AB215" i="5"/>
  <c r="AW233" i="5"/>
  <c r="AV233" i="5"/>
  <c r="AU233" i="5"/>
  <c r="AT233" i="5"/>
  <c r="AS233" i="5"/>
  <c r="AR233" i="5"/>
  <c r="AQ233" i="5"/>
  <c r="AP233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W232" i="5"/>
  <c r="AV232" i="5"/>
  <c r="AU232" i="5"/>
  <c r="AT232" i="5"/>
  <c r="AS232" i="5"/>
  <c r="AR232" i="5"/>
  <c r="AQ232" i="5"/>
  <c r="AP232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W231" i="5"/>
  <c r="AV231" i="5"/>
  <c r="AU231" i="5"/>
  <c r="AT231" i="5"/>
  <c r="AS231" i="5"/>
  <c r="AR231" i="5"/>
  <c r="AQ231" i="5"/>
  <c r="AP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W230" i="5"/>
  <c r="AV230" i="5"/>
  <c r="AU230" i="5"/>
  <c r="AT230" i="5"/>
  <c r="AS230" i="5"/>
  <c r="AR230" i="5"/>
  <c r="AQ230" i="5"/>
  <c r="AP230" i="5"/>
  <c r="AO230" i="5"/>
  <c r="AN230" i="5"/>
  <c r="AM230" i="5"/>
  <c r="AL230" i="5"/>
  <c r="AK230" i="5"/>
  <c r="AJ230" i="5"/>
  <c r="AI230" i="5"/>
  <c r="AH230" i="5"/>
  <c r="AG230" i="5"/>
  <c r="AF230" i="5"/>
  <c r="AE230" i="5"/>
  <c r="AD230" i="5"/>
  <c r="AC230" i="5"/>
  <c r="AB230" i="5"/>
  <c r="AW229" i="5"/>
  <c r="AV229" i="5"/>
  <c r="AU229" i="5"/>
  <c r="AT229" i="5"/>
  <c r="AS229" i="5"/>
  <c r="AR229" i="5"/>
  <c r="AQ229" i="5"/>
  <c r="AP229" i="5"/>
  <c r="AO229" i="5"/>
  <c r="AN229" i="5"/>
  <c r="AM229" i="5"/>
  <c r="AL229" i="5"/>
  <c r="AK229" i="5"/>
  <c r="AJ229" i="5"/>
  <c r="AI229" i="5"/>
  <c r="AH229" i="5"/>
  <c r="AG229" i="5"/>
  <c r="AF229" i="5"/>
  <c r="AE229" i="5"/>
  <c r="AD229" i="5"/>
  <c r="AC229" i="5"/>
  <c r="AB229" i="5"/>
  <c r="AW228" i="5"/>
  <c r="AV228" i="5"/>
  <c r="AU228" i="5"/>
  <c r="AT228" i="5"/>
  <c r="AS228" i="5"/>
  <c r="AR228" i="5"/>
  <c r="AQ228" i="5"/>
  <c r="AP228" i="5"/>
  <c r="AO228" i="5"/>
  <c r="AN228" i="5"/>
  <c r="AM228" i="5"/>
  <c r="AL228" i="5"/>
  <c r="AK228" i="5"/>
  <c r="AJ228" i="5"/>
  <c r="AI228" i="5"/>
  <c r="AH228" i="5"/>
  <c r="AG228" i="5"/>
  <c r="AF228" i="5"/>
  <c r="AE228" i="5"/>
  <c r="AD228" i="5"/>
  <c r="AC228" i="5"/>
  <c r="AB228" i="5"/>
  <c r="AW227" i="5"/>
  <c r="AV227" i="5"/>
  <c r="AU227" i="5"/>
  <c r="AT227" i="5"/>
  <c r="AS227" i="5"/>
  <c r="AR227" i="5"/>
  <c r="AQ227" i="5"/>
  <c r="AP227" i="5"/>
  <c r="AO227" i="5"/>
  <c r="AN227" i="5"/>
  <c r="AM227" i="5"/>
  <c r="AL227" i="5"/>
  <c r="AK227" i="5"/>
  <c r="AJ227" i="5"/>
  <c r="AI227" i="5"/>
  <c r="AH227" i="5"/>
  <c r="AG227" i="5"/>
  <c r="AF227" i="5"/>
  <c r="AE227" i="5"/>
  <c r="AD227" i="5"/>
  <c r="AC227" i="5"/>
  <c r="AB227" i="5"/>
  <c r="AW226" i="5"/>
  <c r="AV226" i="5"/>
  <c r="AU226" i="5"/>
  <c r="AT226" i="5"/>
  <c r="AS226" i="5"/>
  <c r="AR226" i="5"/>
  <c r="AQ226" i="5"/>
  <c r="AP226" i="5"/>
  <c r="AO226" i="5"/>
  <c r="AN226" i="5"/>
  <c r="AM226" i="5"/>
  <c r="AL226" i="5"/>
  <c r="AK226" i="5"/>
  <c r="AJ226" i="5"/>
  <c r="AI226" i="5"/>
  <c r="AH226" i="5"/>
  <c r="AG226" i="5"/>
  <c r="AF226" i="5"/>
  <c r="AE226" i="5"/>
  <c r="AD226" i="5"/>
  <c r="AC226" i="5"/>
  <c r="AB226" i="5"/>
  <c r="AW244" i="5"/>
  <c r="AV244" i="5"/>
  <c r="AU244" i="5"/>
  <c r="AT244" i="5"/>
  <c r="AS244" i="5"/>
  <c r="AR244" i="5"/>
  <c r="AQ244" i="5"/>
  <c r="AP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W243" i="5"/>
  <c r="AV243" i="5"/>
  <c r="AU243" i="5"/>
  <c r="AT243" i="5"/>
  <c r="AS243" i="5"/>
  <c r="AR243" i="5"/>
  <c r="AQ243" i="5"/>
  <c r="AP243" i="5"/>
  <c r="AO243" i="5"/>
  <c r="AN243" i="5"/>
  <c r="AM243" i="5"/>
  <c r="AL243" i="5"/>
  <c r="AK243" i="5"/>
  <c r="AJ243" i="5"/>
  <c r="AI243" i="5"/>
  <c r="AH243" i="5"/>
  <c r="AG243" i="5"/>
  <c r="AF243" i="5"/>
  <c r="AE243" i="5"/>
  <c r="AD243" i="5"/>
  <c r="AC243" i="5"/>
  <c r="AB243" i="5"/>
  <c r="AW242" i="5"/>
  <c r="AV242" i="5"/>
  <c r="AU242" i="5"/>
  <c r="AT242" i="5"/>
  <c r="AS242" i="5"/>
  <c r="AR242" i="5"/>
  <c r="AQ242" i="5"/>
  <c r="AP242" i="5"/>
  <c r="AO242" i="5"/>
  <c r="AN242" i="5"/>
  <c r="AM242" i="5"/>
  <c r="AL242" i="5"/>
  <c r="AK242" i="5"/>
  <c r="AJ242" i="5"/>
  <c r="AI242" i="5"/>
  <c r="AH242" i="5"/>
  <c r="AG242" i="5"/>
  <c r="AF242" i="5"/>
  <c r="AE242" i="5"/>
  <c r="AD242" i="5"/>
  <c r="AC242" i="5"/>
  <c r="AB242" i="5"/>
  <c r="AW241" i="5"/>
  <c r="AV241" i="5"/>
  <c r="AU241" i="5"/>
  <c r="AT241" i="5"/>
  <c r="AS241" i="5"/>
  <c r="AR241" i="5"/>
  <c r="AQ241" i="5"/>
  <c r="AP241" i="5"/>
  <c r="AO241" i="5"/>
  <c r="AN241" i="5"/>
  <c r="AM241" i="5"/>
  <c r="AL241" i="5"/>
  <c r="AK241" i="5"/>
  <c r="AJ241" i="5"/>
  <c r="AI241" i="5"/>
  <c r="AH241" i="5"/>
  <c r="AG241" i="5"/>
  <c r="AF241" i="5"/>
  <c r="AE241" i="5"/>
  <c r="AD241" i="5"/>
  <c r="AC241" i="5"/>
  <c r="AB241" i="5"/>
  <c r="AW240" i="5"/>
  <c r="AV240" i="5"/>
  <c r="AU240" i="5"/>
  <c r="AT240" i="5"/>
  <c r="AS240" i="5"/>
  <c r="AR240" i="5"/>
  <c r="AQ240" i="5"/>
  <c r="AP240" i="5"/>
  <c r="AO240" i="5"/>
  <c r="AN240" i="5"/>
  <c r="AM240" i="5"/>
  <c r="AL240" i="5"/>
  <c r="AK240" i="5"/>
  <c r="AJ240" i="5"/>
  <c r="AI240" i="5"/>
  <c r="AH240" i="5"/>
  <c r="AG240" i="5"/>
  <c r="AF240" i="5"/>
  <c r="AE240" i="5"/>
  <c r="AD240" i="5"/>
  <c r="AC240" i="5"/>
  <c r="AB240" i="5"/>
  <c r="AW239" i="5"/>
  <c r="AV239" i="5"/>
  <c r="AU239" i="5"/>
  <c r="AT239" i="5"/>
  <c r="AS239" i="5"/>
  <c r="AR239" i="5"/>
  <c r="AQ239" i="5"/>
  <c r="AP239" i="5"/>
  <c r="AO239" i="5"/>
  <c r="AN239" i="5"/>
  <c r="AM239" i="5"/>
  <c r="AL239" i="5"/>
  <c r="AK239" i="5"/>
  <c r="AJ239" i="5"/>
  <c r="AI239" i="5"/>
  <c r="AH239" i="5"/>
  <c r="AG239" i="5"/>
  <c r="AF239" i="5"/>
  <c r="AE239" i="5"/>
  <c r="AD239" i="5"/>
  <c r="AC239" i="5"/>
  <c r="AB239" i="5"/>
  <c r="AW238" i="5"/>
  <c r="AV238" i="5"/>
  <c r="AU238" i="5"/>
  <c r="AT238" i="5"/>
  <c r="AS238" i="5"/>
  <c r="AR238" i="5"/>
  <c r="AQ238" i="5"/>
  <c r="AP238" i="5"/>
  <c r="AO238" i="5"/>
  <c r="AN238" i="5"/>
  <c r="AM238" i="5"/>
  <c r="AL238" i="5"/>
  <c r="AK238" i="5"/>
  <c r="AJ238" i="5"/>
  <c r="AI238" i="5"/>
  <c r="AH238" i="5"/>
  <c r="AG238" i="5"/>
  <c r="AF238" i="5"/>
  <c r="AE238" i="5"/>
  <c r="AD238" i="5"/>
  <c r="AC238" i="5"/>
  <c r="AB238" i="5"/>
  <c r="AW237" i="5"/>
  <c r="AV237" i="5"/>
  <c r="AU237" i="5"/>
  <c r="AT237" i="5"/>
  <c r="AS237" i="5"/>
  <c r="AR237" i="5"/>
  <c r="AQ237" i="5"/>
  <c r="AP237" i="5"/>
  <c r="AO237" i="5"/>
  <c r="AN237" i="5"/>
  <c r="AM237" i="5"/>
  <c r="AL237" i="5"/>
  <c r="AK237" i="5"/>
  <c r="AJ237" i="5"/>
  <c r="AI237" i="5"/>
  <c r="AH237" i="5"/>
  <c r="AG237" i="5"/>
  <c r="AF237" i="5"/>
  <c r="AE237" i="5"/>
  <c r="AD237" i="5"/>
  <c r="AC237" i="5"/>
  <c r="AB237" i="5"/>
  <c r="AW255" i="5"/>
  <c r="AV255" i="5"/>
  <c r="AU255" i="5"/>
  <c r="AT255" i="5"/>
  <c r="AS255" i="5"/>
  <c r="AR255" i="5"/>
  <c r="AQ255" i="5"/>
  <c r="AP255" i="5"/>
  <c r="AO255" i="5"/>
  <c r="AN255" i="5"/>
  <c r="AM255" i="5"/>
  <c r="AL255" i="5"/>
  <c r="AK255" i="5"/>
  <c r="AJ255" i="5"/>
  <c r="AI255" i="5"/>
  <c r="AH255" i="5"/>
  <c r="AG255" i="5"/>
  <c r="AF255" i="5"/>
  <c r="AE255" i="5"/>
  <c r="AD255" i="5"/>
  <c r="AC255" i="5"/>
  <c r="AB255" i="5"/>
  <c r="AW254" i="5"/>
  <c r="AV254" i="5"/>
  <c r="AU254" i="5"/>
  <c r="AT254" i="5"/>
  <c r="AS254" i="5"/>
  <c r="AR254" i="5"/>
  <c r="AQ254" i="5"/>
  <c r="AP254" i="5"/>
  <c r="AO254" i="5"/>
  <c r="AN254" i="5"/>
  <c r="AM254" i="5"/>
  <c r="AL254" i="5"/>
  <c r="AK254" i="5"/>
  <c r="AJ254" i="5"/>
  <c r="AI254" i="5"/>
  <c r="AH254" i="5"/>
  <c r="AG254" i="5"/>
  <c r="AF254" i="5"/>
  <c r="AE254" i="5"/>
  <c r="AD254" i="5"/>
  <c r="AC254" i="5"/>
  <c r="AB254" i="5"/>
  <c r="AW253" i="5"/>
  <c r="AV253" i="5"/>
  <c r="AU253" i="5"/>
  <c r="AT253" i="5"/>
  <c r="AS253" i="5"/>
  <c r="AR253" i="5"/>
  <c r="AQ253" i="5"/>
  <c r="AP253" i="5"/>
  <c r="AO253" i="5"/>
  <c r="AN253" i="5"/>
  <c r="AM253" i="5"/>
  <c r="AL253" i="5"/>
  <c r="AK253" i="5"/>
  <c r="AJ253" i="5"/>
  <c r="AI253" i="5"/>
  <c r="AH253" i="5"/>
  <c r="AG253" i="5"/>
  <c r="AF253" i="5"/>
  <c r="AE253" i="5"/>
  <c r="AD253" i="5"/>
  <c r="AC253" i="5"/>
  <c r="AB253" i="5"/>
  <c r="AW252" i="5"/>
  <c r="AV252" i="5"/>
  <c r="AU252" i="5"/>
  <c r="AT252" i="5"/>
  <c r="AS252" i="5"/>
  <c r="AR252" i="5"/>
  <c r="AQ252" i="5"/>
  <c r="AP252" i="5"/>
  <c r="AO252" i="5"/>
  <c r="AN252" i="5"/>
  <c r="AM252" i="5"/>
  <c r="AL252" i="5"/>
  <c r="AK252" i="5"/>
  <c r="AJ252" i="5"/>
  <c r="AI252" i="5"/>
  <c r="AH252" i="5"/>
  <c r="AG252" i="5"/>
  <c r="AF252" i="5"/>
  <c r="AE252" i="5"/>
  <c r="AD252" i="5"/>
  <c r="AC252" i="5"/>
  <c r="AB252" i="5"/>
  <c r="AW251" i="5"/>
  <c r="AV251" i="5"/>
  <c r="AU251" i="5"/>
  <c r="AT251" i="5"/>
  <c r="AS251" i="5"/>
  <c r="AR251" i="5"/>
  <c r="AQ251" i="5"/>
  <c r="AP251" i="5"/>
  <c r="AO251" i="5"/>
  <c r="AN251" i="5"/>
  <c r="AM251" i="5"/>
  <c r="AL251" i="5"/>
  <c r="AK251" i="5"/>
  <c r="AJ251" i="5"/>
  <c r="AI251" i="5"/>
  <c r="AH251" i="5"/>
  <c r="AG251" i="5"/>
  <c r="AF251" i="5"/>
  <c r="AE251" i="5"/>
  <c r="AD251" i="5"/>
  <c r="AC251" i="5"/>
  <c r="AB251" i="5"/>
  <c r="AW250" i="5"/>
  <c r="AV250" i="5"/>
  <c r="AU250" i="5"/>
  <c r="AT250" i="5"/>
  <c r="AS250" i="5"/>
  <c r="AR250" i="5"/>
  <c r="AQ250" i="5"/>
  <c r="AP250" i="5"/>
  <c r="AO250" i="5"/>
  <c r="AN250" i="5"/>
  <c r="AM250" i="5"/>
  <c r="AL250" i="5"/>
  <c r="AK250" i="5"/>
  <c r="AJ250" i="5"/>
  <c r="AI250" i="5"/>
  <c r="AH250" i="5"/>
  <c r="AG250" i="5"/>
  <c r="AF250" i="5"/>
  <c r="AE250" i="5"/>
  <c r="AD250" i="5"/>
  <c r="AC250" i="5"/>
  <c r="AB250" i="5"/>
  <c r="AW249" i="5"/>
  <c r="AV249" i="5"/>
  <c r="AU249" i="5"/>
  <c r="AT249" i="5"/>
  <c r="AS249" i="5"/>
  <c r="AR249" i="5"/>
  <c r="AQ249" i="5"/>
  <c r="AP249" i="5"/>
  <c r="AO249" i="5"/>
  <c r="AN249" i="5"/>
  <c r="AM249" i="5"/>
  <c r="AL249" i="5"/>
  <c r="AK249" i="5"/>
  <c r="AJ249" i="5"/>
  <c r="AI249" i="5"/>
  <c r="AH249" i="5"/>
  <c r="AG249" i="5"/>
  <c r="AF249" i="5"/>
  <c r="AE249" i="5"/>
  <c r="AD249" i="5"/>
  <c r="AC249" i="5"/>
  <c r="AB249" i="5"/>
  <c r="AW248" i="5"/>
  <c r="AV248" i="5"/>
  <c r="AU248" i="5"/>
  <c r="AT248" i="5"/>
  <c r="AS248" i="5"/>
  <c r="AR248" i="5"/>
  <c r="AQ248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W266" i="5"/>
  <c r="AV266" i="5"/>
  <c r="AU266" i="5"/>
  <c r="AT266" i="5"/>
  <c r="AS266" i="5"/>
  <c r="AR266" i="5"/>
  <c r="AQ266" i="5"/>
  <c r="AP266" i="5"/>
  <c r="AO266" i="5"/>
  <c r="AN266" i="5"/>
  <c r="AM266" i="5"/>
  <c r="AL266" i="5"/>
  <c r="AK266" i="5"/>
  <c r="AJ266" i="5"/>
  <c r="AI266" i="5"/>
  <c r="AH266" i="5"/>
  <c r="AG266" i="5"/>
  <c r="AF266" i="5"/>
  <c r="AE266" i="5"/>
  <c r="AD266" i="5"/>
  <c r="AC266" i="5"/>
  <c r="AB266" i="5"/>
  <c r="AW265" i="5"/>
  <c r="AV265" i="5"/>
  <c r="AU265" i="5"/>
  <c r="AT265" i="5"/>
  <c r="AS265" i="5"/>
  <c r="AR265" i="5"/>
  <c r="AQ265" i="5"/>
  <c r="AP265" i="5"/>
  <c r="AO265" i="5"/>
  <c r="AN265" i="5"/>
  <c r="AM265" i="5"/>
  <c r="AL265" i="5"/>
  <c r="AK265" i="5"/>
  <c r="AJ265" i="5"/>
  <c r="AI265" i="5"/>
  <c r="AH265" i="5"/>
  <c r="AG265" i="5"/>
  <c r="AF265" i="5"/>
  <c r="AE265" i="5"/>
  <c r="AD265" i="5"/>
  <c r="AC265" i="5"/>
  <c r="AB265" i="5"/>
  <c r="AW264" i="5"/>
  <c r="AV264" i="5"/>
  <c r="AU264" i="5"/>
  <c r="AT264" i="5"/>
  <c r="AS264" i="5"/>
  <c r="AR264" i="5"/>
  <c r="AQ264" i="5"/>
  <c r="AP264" i="5"/>
  <c r="AO264" i="5"/>
  <c r="AN264" i="5"/>
  <c r="AM264" i="5"/>
  <c r="AL264" i="5"/>
  <c r="AK264" i="5"/>
  <c r="AJ264" i="5"/>
  <c r="AI264" i="5"/>
  <c r="AH264" i="5"/>
  <c r="AG264" i="5"/>
  <c r="AF264" i="5"/>
  <c r="AE264" i="5"/>
  <c r="AD264" i="5"/>
  <c r="AC264" i="5"/>
  <c r="AB264" i="5"/>
  <c r="AW263" i="5"/>
  <c r="AV263" i="5"/>
  <c r="AU263" i="5"/>
  <c r="AT263" i="5"/>
  <c r="AS263" i="5"/>
  <c r="AR263" i="5"/>
  <c r="AQ263" i="5"/>
  <c r="AP263" i="5"/>
  <c r="AO263" i="5"/>
  <c r="AN263" i="5"/>
  <c r="AM263" i="5"/>
  <c r="AL263" i="5"/>
  <c r="AK263" i="5"/>
  <c r="AJ263" i="5"/>
  <c r="AI263" i="5"/>
  <c r="AH263" i="5"/>
  <c r="AG263" i="5"/>
  <c r="AF263" i="5"/>
  <c r="AE263" i="5"/>
  <c r="AD263" i="5"/>
  <c r="AC263" i="5"/>
  <c r="AB263" i="5"/>
  <c r="AW262" i="5"/>
  <c r="AV262" i="5"/>
  <c r="AU262" i="5"/>
  <c r="AT262" i="5"/>
  <c r="AS262" i="5"/>
  <c r="AR262" i="5"/>
  <c r="AQ262" i="5"/>
  <c r="AP262" i="5"/>
  <c r="AO262" i="5"/>
  <c r="AN262" i="5"/>
  <c r="AM262" i="5"/>
  <c r="AL262" i="5"/>
  <c r="AK262" i="5"/>
  <c r="AJ262" i="5"/>
  <c r="AI262" i="5"/>
  <c r="AH262" i="5"/>
  <c r="AG262" i="5"/>
  <c r="AF262" i="5"/>
  <c r="AE262" i="5"/>
  <c r="AD262" i="5"/>
  <c r="AC262" i="5"/>
  <c r="AB262" i="5"/>
  <c r="AW261" i="5"/>
  <c r="AV261" i="5"/>
  <c r="AU261" i="5"/>
  <c r="AT261" i="5"/>
  <c r="AS261" i="5"/>
  <c r="AR261" i="5"/>
  <c r="AQ261" i="5"/>
  <c r="AP261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W260" i="5"/>
  <c r="AV260" i="5"/>
  <c r="AU260" i="5"/>
  <c r="AT260" i="5"/>
  <c r="AS260" i="5"/>
  <c r="AR260" i="5"/>
  <c r="AQ260" i="5"/>
  <c r="AP260" i="5"/>
  <c r="AO260" i="5"/>
  <c r="AN260" i="5"/>
  <c r="AM260" i="5"/>
  <c r="AL260" i="5"/>
  <c r="AK260" i="5"/>
  <c r="AJ260" i="5"/>
  <c r="AI260" i="5"/>
  <c r="AH260" i="5"/>
  <c r="AG260" i="5"/>
  <c r="AF260" i="5"/>
  <c r="AE260" i="5"/>
  <c r="AD260" i="5"/>
  <c r="AC260" i="5"/>
  <c r="AB260" i="5"/>
  <c r="AW259" i="5"/>
  <c r="AV259" i="5"/>
  <c r="AU259" i="5"/>
  <c r="AT259" i="5"/>
  <c r="AS259" i="5"/>
  <c r="AR259" i="5"/>
  <c r="AQ259" i="5"/>
  <c r="AP259" i="5"/>
  <c r="AO259" i="5"/>
  <c r="AN259" i="5"/>
  <c r="AM259" i="5"/>
  <c r="AL259" i="5"/>
  <c r="AK259" i="5"/>
  <c r="AJ259" i="5"/>
  <c r="AI259" i="5"/>
  <c r="AH259" i="5"/>
  <c r="AG259" i="5"/>
  <c r="AF259" i="5"/>
  <c r="AE259" i="5"/>
  <c r="AD259" i="5"/>
  <c r="AC259" i="5"/>
  <c r="AB259" i="5"/>
  <c r="AW277" i="5"/>
  <c r="AV277" i="5"/>
  <c r="AU277" i="5"/>
  <c r="AT277" i="5"/>
  <c r="AS277" i="5"/>
  <c r="AR277" i="5"/>
  <c r="AQ277" i="5"/>
  <c r="AP277" i="5"/>
  <c r="AO277" i="5"/>
  <c r="AN277" i="5"/>
  <c r="AM277" i="5"/>
  <c r="AL277" i="5"/>
  <c r="AK277" i="5"/>
  <c r="AJ277" i="5"/>
  <c r="AI277" i="5"/>
  <c r="AH277" i="5"/>
  <c r="AG277" i="5"/>
  <c r="AF277" i="5"/>
  <c r="AE277" i="5"/>
  <c r="AD277" i="5"/>
  <c r="AC277" i="5"/>
  <c r="AB277" i="5"/>
  <c r="AW276" i="5"/>
  <c r="AV276" i="5"/>
  <c r="AU276" i="5"/>
  <c r="AT276" i="5"/>
  <c r="AS276" i="5"/>
  <c r="AR276" i="5"/>
  <c r="AQ276" i="5"/>
  <c r="AP276" i="5"/>
  <c r="AO276" i="5"/>
  <c r="AN276" i="5"/>
  <c r="AM276" i="5"/>
  <c r="AL276" i="5"/>
  <c r="AK276" i="5"/>
  <c r="AJ276" i="5"/>
  <c r="AI276" i="5"/>
  <c r="AH276" i="5"/>
  <c r="AG276" i="5"/>
  <c r="AF276" i="5"/>
  <c r="AE276" i="5"/>
  <c r="AD276" i="5"/>
  <c r="AC276" i="5"/>
  <c r="AB276" i="5"/>
  <c r="AW275" i="5"/>
  <c r="AV275" i="5"/>
  <c r="AU275" i="5"/>
  <c r="AT275" i="5"/>
  <c r="AS275" i="5"/>
  <c r="AR275" i="5"/>
  <c r="AQ275" i="5"/>
  <c r="AP275" i="5"/>
  <c r="AO275" i="5"/>
  <c r="AN275" i="5"/>
  <c r="AM275" i="5"/>
  <c r="AL275" i="5"/>
  <c r="AK275" i="5"/>
  <c r="AJ275" i="5"/>
  <c r="AI275" i="5"/>
  <c r="AH275" i="5"/>
  <c r="AG275" i="5"/>
  <c r="AF275" i="5"/>
  <c r="AE275" i="5"/>
  <c r="AD275" i="5"/>
  <c r="AC275" i="5"/>
  <c r="AB275" i="5"/>
  <c r="AW274" i="5"/>
  <c r="AV274" i="5"/>
  <c r="AU274" i="5"/>
  <c r="AT274" i="5"/>
  <c r="AS274" i="5"/>
  <c r="AR274" i="5"/>
  <c r="AQ274" i="5"/>
  <c r="AP274" i="5"/>
  <c r="AO274" i="5"/>
  <c r="AN274" i="5"/>
  <c r="AM274" i="5"/>
  <c r="AL274" i="5"/>
  <c r="AK274" i="5"/>
  <c r="AJ274" i="5"/>
  <c r="AI274" i="5"/>
  <c r="AH274" i="5"/>
  <c r="AG274" i="5"/>
  <c r="AF274" i="5"/>
  <c r="AE274" i="5"/>
  <c r="AD274" i="5"/>
  <c r="AC274" i="5"/>
  <c r="AB274" i="5"/>
  <c r="AW273" i="5"/>
  <c r="AV273" i="5"/>
  <c r="AU273" i="5"/>
  <c r="AT273" i="5"/>
  <c r="AS273" i="5"/>
  <c r="AR273" i="5"/>
  <c r="AQ273" i="5"/>
  <c r="AP273" i="5"/>
  <c r="AO273" i="5"/>
  <c r="AN273" i="5"/>
  <c r="AM273" i="5"/>
  <c r="AL273" i="5"/>
  <c r="AK273" i="5"/>
  <c r="AJ273" i="5"/>
  <c r="AI273" i="5"/>
  <c r="AH273" i="5"/>
  <c r="AG273" i="5"/>
  <c r="AF273" i="5"/>
  <c r="AE273" i="5"/>
  <c r="AD273" i="5"/>
  <c r="AC273" i="5"/>
  <c r="AB273" i="5"/>
  <c r="AW272" i="5"/>
  <c r="AV272" i="5"/>
  <c r="AU272" i="5"/>
  <c r="AT272" i="5"/>
  <c r="AS272" i="5"/>
  <c r="AR272" i="5"/>
  <c r="AQ272" i="5"/>
  <c r="AP272" i="5"/>
  <c r="AO272" i="5"/>
  <c r="AN272" i="5"/>
  <c r="AM272" i="5"/>
  <c r="AL272" i="5"/>
  <c r="AK272" i="5"/>
  <c r="AJ272" i="5"/>
  <c r="AI272" i="5"/>
  <c r="AH272" i="5"/>
  <c r="AG272" i="5"/>
  <c r="AF272" i="5"/>
  <c r="AE272" i="5"/>
  <c r="AD272" i="5"/>
  <c r="AC272" i="5"/>
  <c r="AB272" i="5"/>
  <c r="AW271" i="5"/>
  <c r="AV271" i="5"/>
  <c r="AU271" i="5"/>
  <c r="AT271" i="5"/>
  <c r="AS271" i="5"/>
  <c r="AR271" i="5"/>
  <c r="AQ271" i="5"/>
  <c r="AP271" i="5"/>
  <c r="AO271" i="5"/>
  <c r="AN271" i="5"/>
  <c r="AM271" i="5"/>
  <c r="AL271" i="5"/>
  <c r="AK271" i="5"/>
  <c r="AJ271" i="5"/>
  <c r="AI271" i="5"/>
  <c r="AH271" i="5"/>
  <c r="AG271" i="5"/>
  <c r="AF271" i="5"/>
  <c r="AE271" i="5"/>
  <c r="AD271" i="5"/>
  <c r="AC271" i="5"/>
  <c r="AB271" i="5"/>
  <c r="AW270" i="5"/>
  <c r="AV270" i="5"/>
  <c r="AU270" i="5"/>
  <c r="AT270" i="5"/>
  <c r="AS270" i="5"/>
  <c r="AR270" i="5"/>
  <c r="AQ270" i="5"/>
  <c r="AP270" i="5"/>
  <c r="AO270" i="5"/>
  <c r="AN270" i="5"/>
  <c r="AM270" i="5"/>
  <c r="AL270" i="5"/>
  <c r="AK270" i="5"/>
  <c r="AJ270" i="5"/>
  <c r="AI270" i="5"/>
  <c r="AH270" i="5"/>
  <c r="AG270" i="5"/>
  <c r="AF270" i="5"/>
  <c r="AE270" i="5"/>
  <c r="AD270" i="5"/>
  <c r="AC270" i="5"/>
  <c r="AB270" i="5"/>
  <c r="AW288" i="5"/>
  <c r="AV288" i="5"/>
  <c r="AU288" i="5"/>
  <c r="AT288" i="5"/>
  <c r="AS288" i="5"/>
  <c r="AR288" i="5"/>
  <c r="AQ288" i="5"/>
  <c r="AP288" i="5"/>
  <c r="AO288" i="5"/>
  <c r="AN288" i="5"/>
  <c r="AM288" i="5"/>
  <c r="AL288" i="5"/>
  <c r="AK288" i="5"/>
  <c r="AJ288" i="5"/>
  <c r="AI288" i="5"/>
  <c r="AH288" i="5"/>
  <c r="AG288" i="5"/>
  <c r="AF288" i="5"/>
  <c r="AE288" i="5"/>
  <c r="AD288" i="5"/>
  <c r="AC288" i="5"/>
  <c r="AB288" i="5"/>
  <c r="AW287" i="5"/>
  <c r="AV287" i="5"/>
  <c r="AU287" i="5"/>
  <c r="AT287" i="5"/>
  <c r="AS287" i="5"/>
  <c r="AR287" i="5"/>
  <c r="AQ287" i="5"/>
  <c r="AP287" i="5"/>
  <c r="AO287" i="5"/>
  <c r="AN287" i="5"/>
  <c r="AM287" i="5"/>
  <c r="AL287" i="5"/>
  <c r="AK287" i="5"/>
  <c r="AJ287" i="5"/>
  <c r="AI287" i="5"/>
  <c r="AH287" i="5"/>
  <c r="AG287" i="5"/>
  <c r="AF287" i="5"/>
  <c r="AE287" i="5"/>
  <c r="AD287" i="5"/>
  <c r="AC287" i="5"/>
  <c r="AB287" i="5"/>
  <c r="AW286" i="5"/>
  <c r="AV286" i="5"/>
  <c r="AU286" i="5"/>
  <c r="AT286" i="5"/>
  <c r="AS286" i="5"/>
  <c r="AR286" i="5"/>
  <c r="AQ286" i="5"/>
  <c r="AP286" i="5"/>
  <c r="AO286" i="5"/>
  <c r="AN286" i="5"/>
  <c r="AM286" i="5"/>
  <c r="AL286" i="5"/>
  <c r="AK286" i="5"/>
  <c r="AJ286" i="5"/>
  <c r="AI286" i="5"/>
  <c r="AH286" i="5"/>
  <c r="AG286" i="5"/>
  <c r="AF286" i="5"/>
  <c r="AE286" i="5"/>
  <c r="AD286" i="5"/>
  <c r="AC286" i="5"/>
  <c r="AB286" i="5"/>
  <c r="AW285" i="5"/>
  <c r="AV285" i="5"/>
  <c r="AU285" i="5"/>
  <c r="AT285" i="5"/>
  <c r="AS285" i="5"/>
  <c r="AR285" i="5"/>
  <c r="AQ285" i="5"/>
  <c r="AP285" i="5"/>
  <c r="AO285" i="5"/>
  <c r="AN285" i="5"/>
  <c r="AM285" i="5"/>
  <c r="AL285" i="5"/>
  <c r="AK285" i="5"/>
  <c r="AJ285" i="5"/>
  <c r="AI285" i="5"/>
  <c r="AH285" i="5"/>
  <c r="AG285" i="5"/>
  <c r="AF285" i="5"/>
  <c r="AE285" i="5"/>
  <c r="AD285" i="5"/>
  <c r="AC285" i="5"/>
  <c r="AB285" i="5"/>
  <c r="AW284" i="5"/>
  <c r="AV284" i="5"/>
  <c r="AU284" i="5"/>
  <c r="AT284" i="5"/>
  <c r="AS284" i="5"/>
  <c r="AR284" i="5"/>
  <c r="AQ284" i="5"/>
  <c r="AP284" i="5"/>
  <c r="AO284" i="5"/>
  <c r="AN284" i="5"/>
  <c r="AM284" i="5"/>
  <c r="AL284" i="5"/>
  <c r="AK284" i="5"/>
  <c r="AJ284" i="5"/>
  <c r="AI284" i="5"/>
  <c r="AH284" i="5"/>
  <c r="AG284" i="5"/>
  <c r="AF284" i="5"/>
  <c r="AE284" i="5"/>
  <c r="AD284" i="5"/>
  <c r="AC284" i="5"/>
  <c r="AB284" i="5"/>
  <c r="AW283" i="5"/>
  <c r="AV283" i="5"/>
  <c r="AU283" i="5"/>
  <c r="AT283" i="5"/>
  <c r="AS283" i="5"/>
  <c r="AR283" i="5"/>
  <c r="AQ283" i="5"/>
  <c r="AP283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C283" i="5"/>
  <c r="AB283" i="5"/>
  <c r="AW282" i="5"/>
  <c r="AV282" i="5"/>
  <c r="AU282" i="5"/>
  <c r="AT282" i="5"/>
  <c r="AS282" i="5"/>
  <c r="AR282" i="5"/>
  <c r="AQ282" i="5"/>
  <c r="AP282" i="5"/>
  <c r="AO282" i="5"/>
  <c r="AN282" i="5"/>
  <c r="AM282" i="5"/>
  <c r="AL282" i="5"/>
  <c r="AK282" i="5"/>
  <c r="AJ282" i="5"/>
  <c r="AI282" i="5"/>
  <c r="AH282" i="5"/>
  <c r="AG282" i="5"/>
  <c r="AF282" i="5"/>
  <c r="AE282" i="5"/>
  <c r="AD282" i="5"/>
  <c r="AC282" i="5"/>
  <c r="AB282" i="5"/>
  <c r="AW281" i="5"/>
  <c r="AV281" i="5"/>
  <c r="AU281" i="5"/>
  <c r="AT281" i="5"/>
  <c r="AS281" i="5"/>
  <c r="AR281" i="5"/>
  <c r="AQ281" i="5"/>
  <c r="AP281" i="5"/>
  <c r="AO281" i="5"/>
  <c r="AN281" i="5"/>
  <c r="AM281" i="5"/>
  <c r="AL281" i="5"/>
  <c r="AK281" i="5"/>
  <c r="AJ281" i="5"/>
  <c r="AI281" i="5"/>
  <c r="AH281" i="5"/>
  <c r="AG281" i="5"/>
  <c r="AF281" i="5"/>
  <c r="AE281" i="5"/>
  <c r="AD281" i="5"/>
  <c r="AC281" i="5"/>
  <c r="AB281" i="5"/>
  <c r="AW299" i="5"/>
  <c r="AV299" i="5"/>
  <c r="AU299" i="5"/>
  <c r="AT299" i="5"/>
  <c r="AS299" i="5"/>
  <c r="AR299" i="5"/>
  <c r="AQ299" i="5"/>
  <c r="AP299" i="5"/>
  <c r="AO299" i="5"/>
  <c r="AN299" i="5"/>
  <c r="AM299" i="5"/>
  <c r="AL299" i="5"/>
  <c r="AK299" i="5"/>
  <c r="AJ299" i="5"/>
  <c r="AI299" i="5"/>
  <c r="AH299" i="5"/>
  <c r="AG299" i="5"/>
  <c r="AF299" i="5"/>
  <c r="AE299" i="5"/>
  <c r="AD299" i="5"/>
  <c r="AC299" i="5"/>
  <c r="AB299" i="5"/>
  <c r="AW298" i="5"/>
  <c r="AV298" i="5"/>
  <c r="AU298" i="5"/>
  <c r="AT298" i="5"/>
  <c r="AS298" i="5"/>
  <c r="AR298" i="5"/>
  <c r="AQ298" i="5"/>
  <c r="AP298" i="5"/>
  <c r="AO298" i="5"/>
  <c r="AN298" i="5"/>
  <c r="AM298" i="5"/>
  <c r="AL298" i="5"/>
  <c r="AK298" i="5"/>
  <c r="AJ298" i="5"/>
  <c r="AI298" i="5"/>
  <c r="AH298" i="5"/>
  <c r="AG298" i="5"/>
  <c r="AF298" i="5"/>
  <c r="AE298" i="5"/>
  <c r="AD298" i="5"/>
  <c r="AC298" i="5"/>
  <c r="AB298" i="5"/>
  <c r="AW297" i="5"/>
  <c r="AV297" i="5"/>
  <c r="AU297" i="5"/>
  <c r="AT297" i="5"/>
  <c r="AS297" i="5"/>
  <c r="AR297" i="5"/>
  <c r="AQ297" i="5"/>
  <c r="AP297" i="5"/>
  <c r="AO297" i="5"/>
  <c r="AN297" i="5"/>
  <c r="AM297" i="5"/>
  <c r="AL297" i="5"/>
  <c r="AK297" i="5"/>
  <c r="AJ297" i="5"/>
  <c r="AI297" i="5"/>
  <c r="AH297" i="5"/>
  <c r="AG297" i="5"/>
  <c r="AF297" i="5"/>
  <c r="AE297" i="5"/>
  <c r="AD297" i="5"/>
  <c r="AC297" i="5"/>
  <c r="AB297" i="5"/>
  <c r="AW296" i="5"/>
  <c r="AV296" i="5"/>
  <c r="AU296" i="5"/>
  <c r="AT296" i="5"/>
  <c r="AS296" i="5"/>
  <c r="AR296" i="5"/>
  <c r="AQ296" i="5"/>
  <c r="AP296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C296" i="5"/>
  <c r="AB296" i="5"/>
  <c r="AW295" i="5"/>
  <c r="AV295" i="5"/>
  <c r="AU295" i="5"/>
  <c r="AT295" i="5"/>
  <c r="AS295" i="5"/>
  <c r="AR295" i="5"/>
  <c r="AQ295" i="5"/>
  <c r="AP295" i="5"/>
  <c r="AO295" i="5"/>
  <c r="AN295" i="5"/>
  <c r="AM295" i="5"/>
  <c r="AL295" i="5"/>
  <c r="AK295" i="5"/>
  <c r="AJ295" i="5"/>
  <c r="AI295" i="5"/>
  <c r="AH295" i="5"/>
  <c r="AG295" i="5"/>
  <c r="AF295" i="5"/>
  <c r="AE295" i="5"/>
  <c r="AD295" i="5"/>
  <c r="AC295" i="5"/>
  <c r="AB295" i="5"/>
  <c r="AW294" i="5"/>
  <c r="AV294" i="5"/>
  <c r="AU294" i="5"/>
  <c r="AT294" i="5"/>
  <c r="AS294" i="5"/>
  <c r="AR294" i="5"/>
  <c r="AQ294" i="5"/>
  <c r="AP294" i="5"/>
  <c r="AO294" i="5"/>
  <c r="AN294" i="5"/>
  <c r="AM294" i="5"/>
  <c r="AL294" i="5"/>
  <c r="AK294" i="5"/>
  <c r="AJ294" i="5"/>
  <c r="AI294" i="5"/>
  <c r="AH294" i="5"/>
  <c r="AG294" i="5"/>
  <c r="AF294" i="5"/>
  <c r="AE294" i="5"/>
  <c r="AD294" i="5"/>
  <c r="AC294" i="5"/>
  <c r="AB294" i="5"/>
  <c r="AW293" i="5"/>
  <c r="AV293" i="5"/>
  <c r="AU293" i="5"/>
  <c r="AT293" i="5"/>
  <c r="AS293" i="5"/>
  <c r="AR293" i="5"/>
  <c r="AQ293" i="5"/>
  <c r="AP293" i="5"/>
  <c r="AO293" i="5"/>
  <c r="AN293" i="5"/>
  <c r="AM293" i="5"/>
  <c r="AL293" i="5"/>
  <c r="AK293" i="5"/>
  <c r="AJ293" i="5"/>
  <c r="AI293" i="5"/>
  <c r="AH293" i="5"/>
  <c r="AG293" i="5"/>
  <c r="AF293" i="5"/>
  <c r="AE293" i="5"/>
  <c r="AD293" i="5"/>
  <c r="AC293" i="5"/>
  <c r="AB293" i="5"/>
  <c r="AW292" i="5"/>
  <c r="AV292" i="5"/>
  <c r="AU292" i="5"/>
  <c r="AT292" i="5"/>
  <c r="AS292" i="5"/>
  <c r="AR292" i="5"/>
  <c r="AQ292" i="5"/>
  <c r="AP292" i="5"/>
  <c r="AO292" i="5"/>
  <c r="AN292" i="5"/>
  <c r="AM292" i="5"/>
  <c r="AL292" i="5"/>
  <c r="AK292" i="5"/>
  <c r="AJ292" i="5"/>
  <c r="AI292" i="5"/>
  <c r="AH292" i="5"/>
  <c r="AG292" i="5"/>
  <c r="AF292" i="5"/>
  <c r="AE292" i="5"/>
  <c r="AD292" i="5"/>
  <c r="AC292" i="5"/>
  <c r="AB292" i="5"/>
  <c r="AW310" i="5"/>
  <c r="AV310" i="5"/>
  <c r="AU310" i="5"/>
  <c r="AT310" i="5"/>
  <c r="AS310" i="5"/>
  <c r="AR310" i="5"/>
  <c r="AQ310" i="5"/>
  <c r="AP310" i="5"/>
  <c r="AO310" i="5"/>
  <c r="AN310" i="5"/>
  <c r="AM310" i="5"/>
  <c r="AL310" i="5"/>
  <c r="AK310" i="5"/>
  <c r="AJ310" i="5"/>
  <c r="AI310" i="5"/>
  <c r="AH310" i="5"/>
  <c r="AG310" i="5"/>
  <c r="AF310" i="5"/>
  <c r="AE310" i="5"/>
  <c r="AD310" i="5"/>
  <c r="AC310" i="5"/>
  <c r="AB310" i="5"/>
  <c r="AW309" i="5"/>
  <c r="AV309" i="5"/>
  <c r="AU309" i="5"/>
  <c r="AT309" i="5"/>
  <c r="AS309" i="5"/>
  <c r="AR309" i="5"/>
  <c r="AQ309" i="5"/>
  <c r="AP309" i="5"/>
  <c r="AO309" i="5"/>
  <c r="AN309" i="5"/>
  <c r="AM309" i="5"/>
  <c r="AL309" i="5"/>
  <c r="AK309" i="5"/>
  <c r="AJ309" i="5"/>
  <c r="AI309" i="5"/>
  <c r="AH309" i="5"/>
  <c r="AG309" i="5"/>
  <c r="AF309" i="5"/>
  <c r="AE309" i="5"/>
  <c r="AD309" i="5"/>
  <c r="AC309" i="5"/>
  <c r="AB309" i="5"/>
  <c r="AW308" i="5"/>
  <c r="AV308" i="5"/>
  <c r="AU308" i="5"/>
  <c r="AT308" i="5"/>
  <c r="AS308" i="5"/>
  <c r="AR308" i="5"/>
  <c r="AQ308" i="5"/>
  <c r="AP308" i="5"/>
  <c r="AO308" i="5"/>
  <c r="AN308" i="5"/>
  <c r="AM308" i="5"/>
  <c r="AL308" i="5"/>
  <c r="AK308" i="5"/>
  <c r="AJ308" i="5"/>
  <c r="AI308" i="5"/>
  <c r="AH308" i="5"/>
  <c r="AG308" i="5"/>
  <c r="AF308" i="5"/>
  <c r="AE308" i="5"/>
  <c r="AD308" i="5"/>
  <c r="AC308" i="5"/>
  <c r="AB308" i="5"/>
  <c r="AW307" i="5"/>
  <c r="AV307" i="5"/>
  <c r="AU307" i="5"/>
  <c r="AT307" i="5"/>
  <c r="AS307" i="5"/>
  <c r="AR307" i="5"/>
  <c r="AQ307" i="5"/>
  <c r="AP307" i="5"/>
  <c r="AO307" i="5"/>
  <c r="AN307" i="5"/>
  <c r="AM307" i="5"/>
  <c r="AL307" i="5"/>
  <c r="AK307" i="5"/>
  <c r="AJ307" i="5"/>
  <c r="AI307" i="5"/>
  <c r="AH307" i="5"/>
  <c r="AG307" i="5"/>
  <c r="AF307" i="5"/>
  <c r="AE307" i="5"/>
  <c r="AD307" i="5"/>
  <c r="AC307" i="5"/>
  <c r="AB307" i="5"/>
  <c r="AW306" i="5"/>
  <c r="AV306" i="5"/>
  <c r="AU306" i="5"/>
  <c r="AT306" i="5"/>
  <c r="AS306" i="5"/>
  <c r="AR306" i="5"/>
  <c r="AQ306" i="5"/>
  <c r="AP306" i="5"/>
  <c r="AO306" i="5"/>
  <c r="AN306" i="5"/>
  <c r="AM306" i="5"/>
  <c r="AL306" i="5"/>
  <c r="AK306" i="5"/>
  <c r="AJ306" i="5"/>
  <c r="AI306" i="5"/>
  <c r="AH306" i="5"/>
  <c r="AG306" i="5"/>
  <c r="AF306" i="5"/>
  <c r="AE306" i="5"/>
  <c r="AD306" i="5"/>
  <c r="AC306" i="5"/>
  <c r="AB306" i="5"/>
  <c r="AW305" i="5"/>
  <c r="AV305" i="5"/>
  <c r="AU305" i="5"/>
  <c r="AT305" i="5"/>
  <c r="AS305" i="5"/>
  <c r="AR305" i="5"/>
  <c r="AQ305" i="5"/>
  <c r="AP305" i="5"/>
  <c r="AO305" i="5"/>
  <c r="AN305" i="5"/>
  <c r="AM305" i="5"/>
  <c r="AL305" i="5"/>
  <c r="AK305" i="5"/>
  <c r="AJ305" i="5"/>
  <c r="AI305" i="5"/>
  <c r="AH305" i="5"/>
  <c r="AG305" i="5"/>
  <c r="AF305" i="5"/>
  <c r="AE305" i="5"/>
  <c r="AD305" i="5"/>
  <c r="AC305" i="5"/>
  <c r="AB305" i="5"/>
  <c r="AW304" i="5"/>
  <c r="AV304" i="5"/>
  <c r="AU304" i="5"/>
  <c r="AT304" i="5"/>
  <c r="AS304" i="5"/>
  <c r="AR304" i="5"/>
  <c r="AQ304" i="5"/>
  <c r="AP304" i="5"/>
  <c r="AO304" i="5"/>
  <c r="AN304" i="5"/>
  <c r="AM304" i="5"/>
  <c r="AL304" i="5"/>
  <c r="AK304" i="5"/>
  <c r="AJ304" i="5"/>
  <c r="AI304" i="5"/>
  <c r="AH304" i="5"/>
  <c r="AG304" i="5"/>
  <c r="AF304" i="5"/>
  <c r="AE304" i="5"/>
  <c r="AD304" i="5"/>
  <c r="AC304" i="5"/>
  <c r="AB304" i="5"/>
  <c r="AW303" i="5"/>
  <c r="AV303" i="5"/>
  <c r="AU303" i="5"/>
  <c r="AT303" i="5"/>
  <c r="AS303" i="5"/>
  <c r="AR303" i="5"/>
  <c r="AQ303" i="5"/>
  <c r="AP303" i="5"/>
  <c r="AO303" i="5"/>
  <c r="AN303" i="5"/>
  <c r="AM303" i="5"/>
  <c r="AL303" i="5"/>
  <c r="AK303" i="5"/>
  <c r="AJ303" i="5"/>
  <c r="AI303" i="5"/>
  <c r="AH303" i="5"/>
  <c r="AG303" i="5"/>
  <c r="AF303" i="5"/>
  <c r="AE303" i="5"/>
  <c r="AD303" i="5"/>
  <c r="AC303" i="5"/>
  <c r="AB303" i="5"/>
  <c r="AW321" i="5"/>
  <c r="AV321" i="5"/>
  <c r="AU321" i="5"/>
  <c r="AT321" i="5"/>
  <c r="AS321" i="5"/>
  <c r="AR321" i="5"/>
  <c r="AQ321" i="5"/>
  <c r="AP321" i="5"/>
  <c r="AO321" i="5"/>
  <c r="AN321" i="5"/>
  <c r="AM321" i="5"/>
  <c r="AL321" i="5"/>
  <c r="AK321" i="5"/>
  <c r="AJ321" i="5"/>
  <c r="AI321" i="5"/>
  <c r="AH321" i="5"/>
  <c r="AG321" i="5"/>
  <c r="AF321" i="5"/>
  <c r="AE321" i="5"/>
  <c r="AD321" i="5"/>
  <c r="AC321" i="5"/>
  <c r="AB321" i="5"/>
  <c r="AW320" i="5"/>
  <c r="AV320" i="5"/>
  <c r="AU320" i="5"/>
  <c r="AT320" i="5"/>
  <c r="AS320" i="5"/>
  <c r="AR320" i="5"/>
  <c r="AQ320" i="5"/>
  <c r="AP320" i="5"/>
  <c r="AO320" i="5"/>
  <c r="AN320" i="5"/>
  <c r="AM320" i="5"/>
  <c r="AL320" i="5"/>
  <c r="AK320" i="5"/>
  <c r="AJ320" i="5"/>
  <c r="AI320" i="5"/>
  <c r="AH320" i="5"/>
  <c r="AG320" i="5"/>
  <c r="AF320" i="5"/>
  <c r="AE320" i="5"/>
  <c r="AD320" i="5"/>
  <c r="AC320" i="5"/>
  <c r="AB320" i="5"/>
  <c r="AW319" i="5"/>
  <c r="AV319" i="5"/>
  <c r="AU319" i="5"/>
  <c r="AT319" i="5"/>
  <c r="AS319" i="5"/>
  <c r="AR319" i="5"/>
  <c r="AQ319" i="5"/>
  <c r="AP319" i="5"/>
  <c r="AO319" i="5"/>
  <c r="AN319" i="5"/>
  <c r="AM319" i="5"/>
  <c r="AL319" i="5"/>
  <c r="AK319" i="5"/>
  <c r="AJ319" i="5"/>
  <c r="AI319" i="5"/>
  <c r="AH319" i="5"/>
  <c r="AG319" i="5"/>
  <c r="AF319" i="5"/>
  <c r="AE319" i="5"/>
  <c r="AD319" i="5"/>
  <c r="AC319" i="5"/>
  <c r="AB319" i="5"/>
  <c r="AW318" i="5"/>
  <c r="AV318" i="5"/>
  <c r="AU318" i="5"/>
  <c r="AT318" i="5"/>
  <c r="AS318" i="5"/>
  <c r="AR318" i="5"/>
  <c r="AQ318" i="5"/>
  <c r="AP318" i="5"/>
  <c r="AO318" i="5"/>
  <c r="AN318" i="5"/>
  <c r="AM318" i="5"/>
  <c r="AL318" i="5"/>
  <c r="AK318" i="5"/>
  <c r="AJ318" i="5"/>
  <c r="AI318" i="5"/>
  <c r="AH318" i="5"/>
  <c r="AG318" i="5"/>
  <c r="AF318" i="5"/>
  <c r="AE318" i="5"/>
  <c r="AD318" i="5"/>
  <c r="AC318" i="5"/>
  <c r="AB318" i="5"/>
  <c r="AW317" i="5"/>
  <c r="AV317" i="5"/>
  <c r="AU317" i="5"/>
  <c r="AT317" i="5"/>
  <c r="AS317" i="5"/>
  <c r="AR317" i="5"/>
  <c r="AQ317" i="5"/>
  <c r="AP317" i="5"/>
  <c r="AO317" i="5"/>
  <c r="AN317" i="5"/>
  <c r="AM317" i="5"/>
  <c r="AL317" i="5"/>
  <c r="AK317" i="5"/>
  <c r="AJ317" i="5"/>
  <c r="AI317" i="5"/>
  <c r="AH317" i="5"/>
  <c r="AG317" i="5"/>
  <c r="AF317" i="5"/>
  <c r="AE317" i="5"/>
  <c r="AD317" i="5"/>
  <c r="AC317" i="5"/>
  <c r="AB317" i="5"/>
  <c r="AW316" i="5"/>
  <c r="AV316" i="5"/>
  <c r="AU316" i="5"/>
  <c r="AT316" i="5"/>
  <c r="AS316" i="5"/>
  <c r="AR316" i="5"/>
  <c r="AQ316" i="5"/>
  <c r="AP316" i="5"/>
  <c r="AO316" i="5"/>
  <c r="AN316" i="5"/>
  <c r="AM316" i="5"/>
  <c r="AL316" i="5"/>
  <c r="AK316" i="5"/>
  <c r="AJ316" i="5"/>
  <c r="AI316" i="5"/>
  <c r="AH316" i="5"/>
  <c r="AG316" i="5"/>
  <c r="AF316" i="5"/>
  <c r="AE316" i="5"/>
  <c r="AD316" i="5"/>
  <c r="AC316" i="5"/>
  <c r="AB316" i="5"/>
  <c r="AW315" i="5"/>
  <c r="AV315" i="5"/>
  <c r="AU315" i="5"/>
  <c r="AT315" i="5"/>
  <c r="AS315" i="5"/>
  <c r="AR315" i="5"/>
  <c r="AQ315" i="5"/>
  <c r="AP315" i="5"/>
  <c r="AO315" i="5"/>
  <c r="AN315" i="5"/>
  <c r="AM315" i="5"/>
  <c r="AL315" i="5"/>
  <c r="AK315" i="5"/>
  <c r="AJ315" i="5"/>
  <c r="AI315" i="5"/>
  <c r="AH315" i="5"/>
  <c r="AG315" i="5"/>
  <c r="AF315" i="5"/>
  <c r="AE315" i="5"/>
  <c r="AD315" i="5"/>
  <c r="AC315" i="5"/>
  <c r="AB315" i="5"/>
  <c r="AW314" i="5"/>
  <c r="AV314" i="5"/>
  <c r="AU314" i="5"/>
  <c r="AT314" i="5"/>
  <c r="AS314" i="5"/>
  <c r="AR314" i="5"/>
  <c r="AQ314" i="5"/>
  <c r="AP314" i="5"/>
  <c r="AO314" i="5"/>
  <c r="AN314" i="5"/>
  <c r="AM314" i="5"/>
  <c r="AL314" i="5"/>
  <c r="AK314" i="5"/>
  <c r="AJ314" i="5"/>
  <c r="AI314" i="5"/>
  <c r="AH314" i="5"/>
  <c r="AG314" i="5"/>
  <c r="AF314" i="5"/>
  <c r="AE314" i="5"/>
  <c r="AD314" i="5"/>
  <c r="AC314" i="5"/>
  <c r="AB314" i="5"/>
  <c r="AW332" i="5"/>
  <c r="AV332" i="5"/>
  <c r="AU332" i="5"/>
  <c r="AT332" i="5"/>
  <c r="AS332" i="5"/>
  <c r="AR332" i="5"/>
  <c r="AQ332" i="5"/>
  <c r="AP332" i="5"/>
  <c r="AO332" i="5"/>
  <c r="AN332" i="5"/>
  <c r="AM332" i="5"/>
  <c r="AL332" i="5"/>
  <c r="AK332" i="5"/>
  <c r="AJ332" i="5"/>
  <c r="AI332" i="5"/>
  <c r="AH332" i="5"/>
  <c r="AG332" i="5"/>
  <c r="AF332" i="5"/>
  <c r="AE332" i="5"/>
  <c r="AD332" i="5"/>
  <c r="AC332" i="5"/>
  <c r="AB332" i="5"/>
  <c r="AW331" i="5"/>
  <c r="AV331" i="5"/>
  <c r="AU331" i="5"/>
  <c r="AT331" i="5"/>
  <c r="AS331" i="5"/>
  <c r="AR331" i="5"/>
  <c r="AQ331" i="5"/>
  <c r="AP331" i="5"/>
  <c r="AO331" i="5"/>
  <c r="AN331" i="5"/>
  <c r="AM331" i="5"/>
  <c r="AL331" i="5"/>
  <c r="AK331" i="5"/>
  <c r="AJ331" i="5"/>
  <c r="AI331" i="5"/>
  <c r="AH331" i="5"/>
  <c r="AG331" i="5"/>
  <c r="AF331" i="5"/>
  <c r="AE331" i="5"/>
  <c r="AD331" i="5"/>
  <c r="AC331" i="5"/>
  <c r="AB331" i="5"/>
  <c r="AW330" i="5"/>
  <c r="AV330" i="5"/>
  <c r="AU330" i="5"/>
  <c r="AT330" i="5"/>
  <c r="AS330" i="5"/>
  <c r="AR330" i="5"/>
  <c r="AQ330" i="5"/>
  <c r="AP330" i="5"/>
  <c r="AO330" i="5"/>
  <c r="AN330" i="5"/>
  <c r="AM330" i="5"/>
  <c r="AL330" i="5"/>
  <c r="AK330" i="5"/>
  <c r="AJ330" i="5"/>
  <c r="AI330" i="5"/>
  <c r="AH330" i="5"/>
  <c r="AG330" i="5"/>
  <c r="AF330" i="5"/>
  <c r="AE330" i="5"/>
  <c r="AD330" i="5"/>
  <c r="AC330" i="5"/>
  <c r="AB330" i="5"/>
  <c r="AW329" i="5"/>
  <c r="AV329" i="5"/>
  <c r="AU329" i="5"/>
  <c r="AT329" i="5"/>
  <c r="AS329" i="5"/>
  <c r="AR329" i="5"/>
  <c r="AQ329" i="5"/>
  <c r="AP329" i="5"/>
  <c r="AO329" i="5"/>
  <c r="AN329" i="5"/>
  <c r="AM329" i="5"/>
  <c r="AL329" i="5"/>
  <c r="AK329" i="5"/>
  <c r="AJ329" i="5"/>
  <c r="AI329" i="5"/>
  <c r="AH329" i="5"/>
  <c r="AG329" i="5"/>
  <c r="AF329" i="5"/>
  <c r="AE329" i="5"/>
  <c r="AD329" i="5"/>
  <c r="AC329" i="5"/>
  <c r="AB329" i="5"/>
  <c r="AW328" i="5"/>
  <c r="AV328" i="5"/>
  <c r="AU328" i="5"/>
  <c r="AT328" i="5"/>
  <c r="AS328" i="5"/>
  <c r="AR328" i="5"/>
  <c r="AQ328" i="5"/>
  <c r="AP328" i="5"/>
  <c r="AO328" i="5"/>
  <c r="AN328" i="5"/>
  <c r="AM328" i="5"/>
  <c r="AL328" i="5"/>
  <c r="AK328" i="5"/>
  <c r="AJ328" i="5"/>
  <c r="AI328" i="5"/>
  <c r="AH328" i="5"/>
  <c r="AG328" i="5"/>
  <c r="AF328" i="5"/>
  <c r="AE328" i="5"/>
  <c r="AD328" i="5"/>
  <c r="AC328" i="5"/>
  <c r="AB328" i="5"/>
  <c r="AW327" i="5"/>
  <c r="AV327" i="5"/>
  <c r="AU327" i="5"/>
  <c r="AT327" i="5"/>
  <c r="AS327" i="5"/>
  <c r="AR327" i="5"/>
  <c r="AQ327" i="5"/>
  <c r="AP327" i="5"/>
  <c r="AO327" i="5"/>
  <c r="AN327" i="5"/>
  <c r="AM327" i="5"/>
  <c r="AL327" i="5"/>
  <c r="AK327" i="5"/>
  <c r="AJ327" i="5"/>
  <c r="AI327" i="5"/>
  <c r="AH327" i="5"/>
  <c r="AG327" i="5"/>
  <c r="AF327" i="5"/>
  <c r="AE327" i="5"/>
  <c r="AD327" i="5"/>
  <c r="AC327" i="5"/>
  <c r="AB327" i="5"/>
  <c r="AW326" i="5"/>
  <c r="AV326" i="5"/>
  <c r="AU326" i="5"/>
  <c r="AT326" i="5"/>
  <c r="AS326" i="5"/>
  <c r="AR326" i="5"/>
  <c r="AQ326" i="5"/>
  <c r="AP326" i="5"/>
  <c r="AO326" i="5"/>
  <c r="AN326" i="5"/>
  <c r="AM326" i="5"/>
  <c r="AL326" i="5"/>
  <c r="AK326" i="5"/>
  <c r="AJ326" i="5"/>
  <c r="AI326" i="5"/>
  <c r="AH326" i="5"/>
  <c r="AG326" i="5"/>
  <c r="AF326" i="5"/>
  <c r="AE326" i="5"/>
  <c r="AD326" i="5"/>
  <c r="AC326" i="5"/>
  <c r="AB326" i="5"/>
  <c r="AW325" i="5"/>
  <c r="AV325" i="5"/>
  <c r="AU325" i="5"/>
  <c r="AT325" i="5"/>
  <c r="AS325" i="5"/>
  <c r="AR325" i="5"/>
  <c r="AQ325" i="5"/>
  <c r="AP325" i="5"/>
  <c r="AO325" i="5"/>
  <c r="AN325" i="5"/>
  <c r="AM325" i="5"/>
  <c r="AL325" i="5"/>
  <c r="AK325" i="5"/>
  <c r="AJ325" i="5"/>
  <c r="AI325" i="5"/>
  <c r="AH325" i="5"/>
  <c r="AG325" i="5"/>
  <c r="AF325" i="5"/>
  <c r="AE325" i="5"/>
  <c r="AD325" i="5"/>
  <c r="AC325" i="5"/>
  <c r="AB325" i="5"/>
  <c r="AW343" i="5"/>
  <c r="AV343" i="5"/>
  <c r="AU343" i="5"/>
  <c r="AT343" i="5"/>
  <c r="AS343" i="5"/>
  <c r="AR343" i="5"/>
  <c r="AQ343" i="5"/>
  <c r="AP343" i="5"/>
  <c r="AO343" i="5"/>
  <c r="AN343" i="5"/>
  <c r="AM343" i="5"/>
  <c r="AL343" i="5"/>
  <c r="AK343" i="5"/>
  <c r="AJ343" i="5"/>
  <c r="AI343" i="5"/>
  <c r="AH343" i="5"/>
  <c r="AG343" i="5"/>
  <c r="AF343" i="5"/>
  <c r="AE343" i="5"/>
  <c r="AD343" i="5"/>
  <c r="AC343" i="5"/>
  <c r="AB343" i="5"/>
  <c r="AW342" i="5"/>
  <c r="AV342" i="5"/>
  <c r="AU342" i="5"/>
  <c r="AT342" i="5"/>
  <c r="AS342" i="5"/>
  <c r="AR342" i="5"/>
  <c r="AQ342" i="5"/>
  <c r="AP342" i="5"/>
  <c r="AO342" i="5"/>
  <c r="AN342" i="5"/>
  <c r="AM342" i="5"/>
  <c r="AL342" i="5"/>
  <c r="AK342" i="5"/>
  <c r="AJ342" i="5"/>
  <c r="AI342" i="5"/>
  <c r="AH342" i="5"/>
  <c r="AG342" i="5"/>
  <c r="AF342" i="5"/>
  <c r="AE342" i="5"/>
  <c r="AD342" i="5"/>
  <c r="AC342" i="5"/>
  <c r="AB342" i="5"/>
  <c r="AW341" i="5"/>
  <c r="AV341" i="5"/>
  <c r="AU341" i="5"/>
  <c r="AT341" i="5"/>
  <c r="AS341" i="5"/>
  <c r="AR341" i="5"/>
  <c r="AQ341" i="5"/>
  <c r="AP341" i="5"/>
  <c r="AO341" i="5"/>
  <c r="AN341" i="5"/>
  <c r="AM341" i="5"/>
  <c r="AL341" i="5"/>
  <c r="AK341" i="5"/>
  <c r="AJ341" i="5"/>
  <c r="AI341" i="5"/>
  <c r="AH341" i="5"/>
  <c r="AG341" i="5"/>
  <c r="AF341" i="5"/>
  <c r="AE341" i="5"/>
  <c r="AD341" i="5"/>
  <c r="AC341" i="5"/>
  <c r="AB341" i="5"/>
  <c r="AW340" i="5"/>
  <c r="AV340" i="5"/>
  <c r="AU340" i="5"/>
  <c r="AT340" i="5"/>
  <c r="AS340" i="5"/>
  <c r="AR340" i="5"/>
  <c r="AQ340" i="5"/>
  <c r="AP340" i="5"/>
  <c r="AO340" i="5"/>
  <c r="AN340" i="5"/>
  <c r="AM340" i="5"/>
  <c r="AL340" i="5"/>
  <c r="AK340" i="5"/>
  <c r="AJ340" i="5"/>
  <c r="AI340" i="5"/>
  <c r="AH340" i="5"/>
  <c r="AG340" i="5"/>
  <c r="AF340" i="5"/>
  <c r="AE340" i="5"/>
  <c r="AD340" i="5"/>
  <c r="AC340" i="5"/>
  <c r="AB340" i="5"/>
  <c r="AW339" i="5"/>
  <c r="AV339" i="5"/>
  <c r="AU339" i="5"/>
  <c r="AT339" i="5"/>
  <c r="AS339" i="5"/>
  <c r="AR339" i="5"/>
  <c r="AQ339" i="5"/>
  <c r="AP339" i="5"/>
  <c r="AO339" i="5"/>
  <c r="AN339" i="5"/>
  <c r="AM339" i="5"/>
  <c r="AL339" i="5"/>
  <c r="AK339" i="5"/>
  <c r="AJ339" i="5"/>
  <c r="AI339" i="5"/>
  <c r="AH339" i="5"/>
  <c r="AG339" i="5"/>
  <c r="AF339" i="5"/>
  <c r="AE339" i="5"/>
  <c r="AD339" i="5"/>
  <c r="AC339" i="5"/>
  <c r="AB339" i="5"/>
  <c r="AW338" i="5"/>
  <c r="AV338" i="5"/>
  <c r="AU338" i="5"/>
  <c r="AT338" i="5"/>
  <c r="AS338" i="5"/>
  <c r="AR338" i="5"/>
  <c r="AQ338" i="5"/>
  <c r="AP338" i="5"/>
  <c r="AO338" i="5"/>
  <c r="AN338" i="5"/>
  <c r="AM338" i="5"/>
  <c r="AL338" i="5"/>
  <c r="AK338" i="5"/>
  <c r="AJ338" i="5"/>
  <c r="AI338" i="5"/>
  <c r="AH338" i="5"/>
  <c r="AG338" i="5"/>
  <c r="AF338" i="5"/>
  <c r="AE338" i="5"/>
  <c r="AD338" i="5"/>
  <c r="AC338" i="5"/>
  <c r="AB338" i="5"/>
  <c r="AW337" i="5"/>
  <c r="AV337" i="5"/>
  <c r="AU337" i="5"/>
  <c r="AT337" i="5"/>
  <c r="AS337" i="5"/>
  <c r="AR337" i="5"/>
  <c r="AQ337" i="5"/>
  <c r="AP337" i="5"/>
  <c r="AO337" i="5"/>
  <c r="AN337" i="5"/>
  <c r="AM337" i="5"/>
  <c r="AL337" i="5"/>
  <c r="AK337" i="5"/>
  <c r="AJ337" i="5"/>
  <c r="AI337" i="5"/>
  <c r="AH337" i="5"/>
  <c r="AG337" i="5"/>
  <c r="AF337" i="5"/>
  <c r="AE337" i="5"/>
  <c r="AD337" i="5"/>
  <c r="AC337" i="5"/>
  <c r="AB337" i="5"/>
  <c r="AW336" i="5"/>
  <c r="AV336" i="5"/>
  <c r="AU336" i="5"/>
  <c r="AT336" i="5"/>
  <c r="AS336" i="5"/>
  <c r="AR336" i="5"/>
  <c r="AQ336" i="5"/>
  <c r="AP336" i="5"/>
  <c r="AO336" i="5"/>
  <c r="AN336" i="5"/>
  <c r="AM336" i="5"/>
  <c r="AL336" i="5"/>
  <c r="AK336" i="5"/>
  <c r="AJ336" i="5"/>
  <c r="AI336" i="5"/>
  <c r="AH336" i="5"/>
  <c r="AG336" i="5"/>
  <c r="AF336" i="5"/>
  <c r="AE336" i="5"/>
  <c r="AD336" i="5"/>
  <c r="AC336" i="5"/>
  <c r="AB336" i="5"/>
  <c r="AW354" i="5"/>
  <c r="AV354" i="5"/>
  <c r="AU354" i="5"/>
  <c r="AT354" i="5"/>
  <c r="AS354" i="5"/>
  <c r="AR354" i="5"/>
  <c r="AQ354" i="5"/>
  <c r="AP354" i="5"/>
  <c r="AO354" i="5"/>
  <c r="AN354" i="5"/>
  <c r="AM354" i="5"/>
  <c r="AL354" i="5"/>
  <c r="AK354" i="5"/>
  <c r="AJ354" i="5"/>
  <c r="AI354" i="5"/>
  <c r="AH354" i="5"/>
  <c r="AG354" i="5"/>
  <c r="AF354" i="5"/>
  <c r="AE354" i="5"/>
  <c r="AD354" i="5"/>
  <c r="AC354" i="5"/>
  <c r="AB354" i="5"/>
  <c r="AW353" i="5"/>
  <c r="AV353" i="5"/>
  <c r="AU353" i="5"/>
  <c r="AT353" i="5"/>
  <c r="AS353" i="5"/>
  <c r="AR353" i="5"/>
  <c r="AQ353" i="5"/>
  <c r="AP353" i="5"/>
  <c r="AO353" i="5"/>
  <c r="AN353" i="5"/>
  <c r="AM353" i="5"/>
  <c r="AL353" i="5"/>
  <c r="AK353" i="5"/>
  <c r="AJ353" i="5"/>
  <c r="AI353" i="5"/>
  <c r="AH353" i="5"/>
  <c r="AG353" i="5"/>
  <c r="AF353" i="5"/>
  <c r="AE353" i="5"/>
  <c r="AD353" i="5"/>
  <c r="AC353" i="5"/>
  <c r="AB353" i="5"/>
  <c r="AW352" i="5"/>
  <c r="AV352" i="5"/>
  <c r="AU352" i="5"/>
  <c r="AT352" i="5"/>
  <c r="AS352" i="5"/>
  <c r="AR352" i="5"/>
  <c r="AQ352" i="5"/>
  <c r="AP352" i="5"/>
  <c r="AO352" i="5"/>
  <c r="AN352" i="5"/>
  <c r="AM352" i="5"/>
  <c r="AL352" i="5"/>
  <c r="AK352" i="5"/>
  <c r="AJ352" i="5"/>
  <c r="AI352" i="5"/>
  <c r="AH352" i="5"/>
  <c r="AG352" i="5"/>
  <c r="AF352" i="5"/>
  <c r="AE352" i="5"/>
  <c r="AD352" i="5"/>
  <c r="AC352" i="5"/>
  <c r="AB352" i="5"/>
  <c r="AW351" i="5"/>
  <c r="AV351" i="5"/>
  <c r="AU351" i="5"/>
  <c r="AT351" i="5"/>
  <c r="AS351" i="5"/>
  <c r="AR351" i="5"/>
  <c r="AQ351" i="5"/>
  <c r="AP351" i="5"/>
  <c r="AO351" i="5"/>
  <c r="AN351" i="5"/>
  <c r="AM351" i="5"/>
  <c r="AL351" i="5"/>
  <c r="AK351" i="5"/>
  <c r="AJ351" i="5"/>
  <c r="AI351" i="5"/>
  <c r="AH351" i="5"/>
  <c r="AG351" i="5"/>
  <c r="AF351" i="5"/>
  <c r="AE351" i="5"/>
  <c r="AD351" i="5"/>
  <c r="AC351" i="5"/>
  <c r="AB351" i="5"/>
  <c r="AW350" i="5"/>
  <c r="AV350" i="5"/>
  <c r="AU350" i="5"/>
  <c r="AT350" i="5"/>
  <c r="AS350" i="5"/>
  <c r="AR350" i="5"/>
  <c r="AQ350" i="5"/>
  <c r="AP350" i="5"/>
  <c r="AO350" i="5"/>
  <c r="AN350" i="5"/>
  <c r="AM350" i="5"/>
  <c r="AL350" i="5"/>
  <c r="AK350" i="5"/>
  <c r="AJ350" i="5"/>
  <c r="AI350" i="5"/>
  <c r="AH350" i="5"/>
  <c r="AG350" i="5"/>
  <c r="AF350" i="5"/>
  <c r="AE350" i="5"/>
  <c r="AD350" i="5"/>
  <c r="AC350" i="5"/>
  <c r="AB350" i="5"/>
  <c r="AW349" i="5"/>
  <c r="AV349" i="5"/>
  <c r="AU349" i="5"/>
  <c r="AT349" i="5"/>
  <c r="AS349" i="5"/>
  <c r="AR349" i="5"/>
  <c r="AQ349" i="5"/>
  <c r="AP349" i="5"/>
  <c r="AO349" i="5"/>
  <c r="AN349" i="5"/>
  <c r="AM349" i="5"/>
  <c r="AL349" i="5"/>
  <c r="AK349" i="5"/>
  <c r="AJ349" i="5"/>
  <c r="AI349" i="5"/>
  <c r="AH349" i="5"/>
  <c r="AG349" i="5"/>
  <c r="AF349" i="5"/>
  <c r="AE349" i="5"/>
  <c r="AD349" i="5"/>
  <c r="AC349" i="5"/>
  <c r="AB349" i="5"/>
  <c r="AW348" i="5"/>
  <c r="AV348" i="5"/>
  <c r="AU348" i="5"/>
  <c r="AT348" i="5"/>
  <c r="AS348" i="5"/>
  <c r="AR348" i="5"/>
  <c r="AQ348" i="5"/>
  <c r="AP348" i="5"/>
  <c r="AO348" i="5"/>
  <c r="AN348" i="5"/>
  <c r="AM348" i="5"/>
  <c r="AL348" i="5"/>
  <c r="AK348" i="5"/>
  <c r="AJ348" i="5"/>
  <c r="AI348" i="5"/>
  <c r="AH348" i="5"/>
  <c r="AG348" i="5"/>
  <c r="AF348" i="5"/>
  <c r="AE348" i="5"/>
  <c r="AD348" i="5"/>
  <c r="AC348" i="5"/>
  <c r="AB348" i="5"/>
  <c r="AW347" i="5"/>
  <c r="AV347" i="5"/>
  <c r="AU347" i="5"/>
  <c r="AT347" i="5"/>
  <c r="AS347" i="5"/>
  <c r="AR347" i="5"/>
  <c r="AQ347" i="5"/>
  <c r="AP347" i="5"/>
  <c r="AO347" i="5"/>
  <c r="AN347" i="5"/>
  <c r="AM347" i="5"/>
  <c r="AL347" i="5"/>
  <c r="AK347" i="5"/>
  <c r="AJ347" i="5"/>
  <c r="AI347" i="5"/>
  <c r="AH347" i="5"/>
  <c r="AG347" i="5"/>
  <c r="AF347" i="5"/>
  <c r="AE347" i="5"/>
  <c r="AD347" i="5"/>
  <c r="AC347" i="5"/>
  <c r="AB347" i="5"/>
  <c r="AW365" i="5"/>
  <c r="AV365" i="5"/>
  <c r="AU365" i="5"/>
  <c r="AT365" i="5"/>
  <c r="AS365" i="5"/>
  <c r="AR365" i="5"/>
  <c r="AQ365" i="5"/>
  <c r="AP365" i="5"/>
  <c r="AO365" i="5"/>
  <c r="AN365" i="5"/>
  <c r="AM365" i="5"/>
  <c r="AL365" i="5"/>
  <c r="AK365" i="5"/>
  <c r="AJ365" i="5"/>
  <c r="AI365" i="5"/>
  <c r="AH365" i="5"/>
  <c r="AG365" i="5"/>
  <c r="AF365" i="5"/>
  <c r="AE365" i="5"/>
  <c r="AD365" i="5"/>
  <c r="AC365" i="5"/>
  <c r="AB365" i="5"/>
  <c r="AW364" i="5"/>
  <c r="AV364" i="5"/>
  <c r="AU364" i="5"/>
  <c r="AT364" i="5"/>
  <c r="AS364" i="5"/>
  <c r="AR364" i="5"/>
  <c r="AQ364" i="5"/>
  <c r="AP364" i="5"/>
  <c r="AO364" i="5"/>
  <c r="AN364" i="5"/>
  <c r="AM364" i="5"/>
  <c r="AL364" i="5"/>
  <c r="AK364" i="5"/>
  <c r="AJ364" i="5"/>
  <c r="AI364" i="5"/>
  <c r="AH364" i="5"/>
  <c r="AG364" i="5"/>
  <c r="AF364" i="5"/>
  <c r="AE364" i="5"/>
  <c r="AD364" i="5"/>
  <c r="AC364" i="5"/>
  <c r="AB364" i="5"/>
  <c r="AW363" i="5"/>
  <c r="AV363" i="5"/>
  <c r="AU363" i="5"/>
  <c r="AT363" i="5"/>
  <c r="AS363" i="5"/>
  <c r="AR363" i="5"/>
  <c r="AQ363" i="5"/>
  <c r="AP363" i="5"/>
  <c r="AO363" i="5"/>
  <c r="AN363" i="5"/>
  <c r="AM363" i="5"/>
  <c r="AL363" i="5"/>
  <c r="AK363" i="5"/>
  <c r="AJ363" i="5"/>
  <c r="AI363" i="5"/>
  <c r="AH363" i="5"/>
  <c r="AG363" i="5"/>
  <c r="AF363" i="5"/>
  <c r="AE363" i="5"/>
  <c r="AD363" i="5"/>
  <c r="AC363" i="5"/>
  <c r="AB363" i="5"/>
  <c r="AW362" i="5"/>
  <c r="AV362" i="5"/>
  <c r="AU362" i="5"/>
  <c r="AT362" i="5"/>
  <c r="AS362" i="5"/>
  <c r="AR362" i="5"/>
  <c r="AQ362" i="5"/>
  <c r="AP362" i="5"/>
  <c r="AO362" i="5"/>
  <c r="AN362" i="5"/>
  <c r="AM362" i="5"/>
  <c r="AL362" i="5"/>
  <c r="AK362" i="5"/>
  <c r="AJ362" i="5"/>
  <c r="AI362" i="5"/>
  <c r="AH362" i="5"/>
  <c r="AG362" i="5"/>
  <c r="AF362" i="5"/>
  <c r="AE362" i="5"/>
  <c r="AD362" i="5"/>
  <c r="AC362" i="5"/>
  <c r="AB362" i="5"/>
  <c r="AW361" i="5"/>
  <c r="AV361" i="5"/>
  <c r="AU361" i="5"/>
  <c r="AT361" i="5"/>
  <c r="AS361" i="5"/>
  <c r="AR361" i="5"/>
  <c r="AQ361" i="5"/>
  <c r="AP361" i="5"/>
  <c r="AO361" i="5"/>
  <c r="AN361" i="5"/>
  <c r="AM361" i="5"/>
  <c r="AL361" i="5"/>
  <c r="AK361" i="5"/>
  <c r="AJ361" i="5"/>
  <c r="AI361" i="5"/>
  <c r="AH361" i="5"/>
  <c r="AG361" i="5"/>
  <c r="AF361" i="5"/>
  <c r="AE361" i="5"/>
  <c r="AD361" i="5"/>
  <c r="AC361" i="5"/>
  <c r="AB361" i="5"/>
  <c r="AW360" i="5"/>
  <c r="AV360" i="5"/>
  <c r="AU360" i="5"/>
  <c r="AT360" i="5"/>
  <c r="AS360" i="5"/>
  <c r="AR360" i="5"/>
  <c r="AQ360" i="5"/>
  <c r="AP360" i="5"/>
  <c r="AO360" i="5"/>
  <c r="AN360" i="5"/>
  <c r="AM360" i="5"/>
  <c r="AL360" i="5"/>
  <c r="AK360" i="5"/>
  <c r="AJ360" i="5"/>
  <c r="AI360" i="5"/>
  <c r="AH360" i="5"/>
  <c r="AG360" i="5"/>
  <c r="AF360" i="5"/>
  <c r="AE360" i="5"/>
  <c r="AD360" i="5"/>
  <c r="AC360" i="5"/>
  <c r="AB360" i="5"/>
  <c r="AW359" i="5"/>
  <c r="AV359" i="5"/>
  <c r="AU359" i="5"/>
  <c r="AT359" i="5"/>
  <c r="AS359" i="5"/>
  <c r="AR359" i="5"/>
  <c r="AQ359" i="5"/>
  <c r="AP359" i="5"/>
  <c r="AO359" i="5"/>
  <c r="AN359" i="5"/>
  <c r="AM359" i="5"/>
  <c r="AL359" i="5"/>
  <c r="AK359" i="5"/>
  <c r="AJ359" i="5"/>
  <c r="AI359" i="5"/>
  <c r="AH359" i="5"/>
  <c r="AG359" i="5"/>
  <c r="AF359" i="5"/>
  <c r="AE359" i="5"/>
  <c r="AD359" i="5"/>
  <c r="AC359" i="5"/>
  <c r="AB359" i="5"/>
  <c r="AW358" i="5"/>
  <c r="AV358" i="5"/>
  <c r="AU358" i="5"/>
  <c r="AT358" i="5"/>
  <c r="AS358" i="5"/>
  <c r="AR358" i="5"/>
  <c r="AQ358" i="5"/>
  <c r="AP358" i="5"/>
  <c r="AO358" i="5"/>
  <c r="AN358" i="5"/>
  <c r="AM358" i="5"/>
  <c r="AL358" i="5"/>
  <c r="AK358" i="5"/>
  <c r="AJ358" i="5"/>
  <c r="AI358" i="5"/>
  <c r="AH358" i="5"/>
  <c r="AG358" i="5"/>
  <c r="AF358" i="5"/>
  <c r="AE358" i="5"/>
  <c r="AD358" i="5"/>
  <c r="AC358" i="5"/>
  <c r="AB358" i="5"/>
  <c r="AW376" i="5"/>
  <c r="AV376" i="5"/>
  <c r="AU376" i="5"/>
  <c r="AT376" i="5"/>
  <c r="AS376" i="5"/>
  <c r="AR376" i="5"/>
  <c r="AQ376" i="5"/>
  <c r="AP376" i="5"/>
  <c r="AO376" i="5"/>
  <c r="AN376" i="5"/>
  <c r="AM376" i="5"/>
  <c r="AL376" i="5"/>
  <c r="AK376" i="5"/>
  <c r="AJ376" i="5"/>
  <c r="AI376" i="5"/>
  <c r="AH376" i="5"/>
  <c r="AG376" i="5"/>
  <c r="AF376" i="5"/>
  <c r="AE376" i="5"/>
  <c r="AD376" i="5"/>
  <c r="AC376" i="5"/>
  <c r="AB376" i="5"/>
  <c r="AW375" i="5"/>
  <c r="AV375" i="5"/>
  <c r="AU375" i="5"/>
  <c r="AT375" i="5"/>
  <c r="AS375" i="5"/>
  <c r="AR375" i="5"/>
  <c r="AQ375" i="5"/>
  <c r="AP375" i="5"/>
  <c r="AO375" i="5"/>
  <c r="AN375" i="5"/>
  <c r="AM375" i="5"/>
  <c r="AL375" i="5"/>
  <c r="AK375" i="5"/>
  <c r="AJ375" i="5"/>
  <c r="AI375" i="5"/>
  <c r="AH375" i="5"/>
  <c r="AG375" i="5"/>
  <c r="AF375" i="5"/>
  <c r="AE375" i="5"/>
  <c r="AD375" i="5"/>
  <c r="AC375" i="5"/>
  <c r="AB375" i="5"/>
  <c r="AW374" i="5"/>
  <c r="AV374" i="5"/>
  <c r="AU374" i="5"/>
  <c r="AT374" i="5"/>
  <c r="AS374" i="5"/>
  <c r="AR374" i="5"/>
  <c r="AQ374" i="5"/>
  <c r="AP374" i="5"/>
  <c r="AO374" i="5"/>
  <c r="AN374" i="5"/>
  <c r="AM374" i="5"/>
  <c r="AL374" i="5"/>
  <c r="AK374" i="5"/>
  <c r="AJ374" i="5"/>
  <c r="AI374" i="5"/>
  <c r="AH374" i="5"/>
  <c r="AG374" i="5"/>
  <c r="AF374" i="5"/>
  <c r="AE374" i="5"/>
  <c r="AD374" i="5"/>
  <c r="AC374" i="5"/>
  <c r="AB374" i="5"/>
  <c r="AW373" i="5"/>
  <c r="AV373" i="5"/>
  <c r="AU373" i="5"/>
  <c r="AT373" i="5"/>
  <c r="AS373" i="5"/>
  <c r="AR373" i="5"/>
  <c r="AQ373" i="5"/>
  <c r="AP373" i="5"/>
  <c r="AO373" i="5"/>
  <c r="AN373" i="5"/>
  <c r="AM373" i="5"/>
  <c r="AL373" i="5"/>
  <c r="AK373" i="5"/>
  <c r="AJ373" i="5"/>
  <c r="AI373" i="5"/>
  <c r="AH373" i="5"/>
  <c r="AG373" i="5"/>
  <c r="AF373" i="5"/>
  <c r="AE373" i="5"/>
  <c r="AD373" i="5"/>
  <c r="AC373" i="5"/>
  <c r="AB373" i="5"/>
  <c r="AW372" i="5"/>
  <c r="AV372" i="5"/>
  <c r="AU372" i="5"/>
  <c r="AT372" i="5"/>
  <c r="AS372" i="5"/>
  <c r="AR372" i="5"/>
  <c r="AQ372" i="5"/>
  <c r="AP372" i="5"/>
  <c r="AO372" i="5"/>
  <c r="AN372" i="5"/>
  <c r="AM372" i="5"/>
  <c r="AL372" i="5"/>
  <c r="AK372" i="5"/>
  <c r="AJ372" i="5"/>
  <c r="AI372" i="5"/>
  <c r="AH372" i="5"/>
  <c r="AG372" i="5"/>
  <c r="AF372" i="5"/>
  <c r="AE372" i="5"/>
  <c r="AD372" i="5"/>
  <c r="AC372" i="5"/>
  <c r="AB372" i="5"/>
  <c r="AW371" i="5"/>
  <c r="AV371" i="5"/>
  <c r="AU371" i="5"/>
  <c r="AT371" i="5"/>
  <c r="AS371" i="5"/>
  <c r="AR371" i="5"/>
  <c r="AQ371" i="5"/>
  <c r="AP371" i="5"/>
  <c r="AO371" i="5"/>
  <c r="AN371" i="5"/>
  <c r="AM371" i="5"/>
  <c r="AL371" i="5"/>
  <c r="AK371" i="5"/>
  <c r="AJ371" i="5"/>
  <c r="AI371" i="5"/>
  <c r="AH371" i="5"/>
  <c r="AG371" i="5"/>
  <c r="AF371" i="5"/>
  <c r="AE371" i="5"/>
  <c r="AD371" i="5"/>
  <c r="AC371" i="5"/>
  <c r="AB371" i="5"/>
  <c r="AW370" i="5"/>
  <c r="AV370" i="5"/>
  <c r="AU370" i="5"/>
  <c r="AT370" i="5"/>
  <c r="AS370" i="5"/>
  <c r="AR370" i="5"/>
  <c r="AQ370" i="5"/>
  <c r="AP370" i="5"/>
  <c r="AO370" i="5"/>
  <c r="AN370" i="5"/>
  <c r="AM370" i="5"/>
  <c r="AL370" i="5"/>
  <c r="AK370" i="5"/>
  <c r="AJ370" i="5"/>
  <c r="AI370" i="5"/>
  <c r="AH370" i="5"/>
  <c r="AG370" i="5"/>
  <c r="AF370" i="5"/>
  <c r="AE370" i="5"/>
  <c r="AD370" i="5"/>
  <c r="AC370" i="5"/>
  <c r="AB370" i="5"/>
  <c r="AW369" i="5"/>
  <c r="AV369" i="5"/>
  <c r="AU369" i="5"/>
  <c r="AT369" i="5"/>
  <c r="AS369" i="5"/>
  <c r="AR369" i="5"/>
  <c r="AQ369" i="5"/>
  <c r="AP369" i="5"/>
  <c r="AO369" i="5"/>
  <c r="AN369" i="5"/>
  <c r="AM369" i="5"/>
  <c r="AL369" i="5"/>
  <c r="AK369" i="5"/>
  <c r="AJ369" i="5"/>
  <c r="AI369" i="5"/>
  <c r="AH369" i="5"/>
  <c r="AG369" i="5"/>
  <c r="AF369" i="5"/>
  <c r="AE369" i="5"/>
  <c r="AD369" i="5"/>
  <c r="AC369" i="5"/>
  <c r="AB369" i="5"/>
  <c r="AW387" i="5"/>
  <c r="AV387" i="5"/>
  <c r="AU387" i="5"/>
  <c r="AT387" i="5"/>
  <c r="AS387" i="5"/>
  <c r="AR387" i="5"/>
  <c r="AQ387" i="5"/>
  <c r="AP387" i="5"/>
  <c r="AO387" i="5"/>
  <c r="AN387" i="5"/>
  <c r="AM387" i="5"/>
  <c r="AL387" i="5"/>
  <c r="AK387" i="5"/>
  <c r="AJ387" i="5"/>
  <c r="AI387" i="5"/>
  <c r="AH387" i="5"/>
  <c r="AG387" i="5"/>
  <c r="AF387" i="5"/>
  <c r="AE387" i="5"/>
  <c r="AD387" i="5"/>
  <c r="AC387" i="5"/>
  <c r="AB387" i="5"/>
  <c r="AW386" i="5"/>
  <c r="AV386" i="5"/>
  <c r="AU386" i="5"/>
  <c r="AT386" i="5"/>
  <c r="AS386" i="5"/>
  <c r="AR386" i="5"/>
  <c r="AQ386" i="5"/>
  <c r="AP386" i="5"/>
  <c r="AO386" i="5"/>
  <c r="AN386" i="5"/>
  <c r="AM386" i="5"/>
  <c r="AL386" i="5"/>
  <c r="AK386" i="5"/>
  <c r="AJ386" i="5"/>
  <c r="AI386" i="5"/>
  <c r="AH386" i="5"/>
  <c r="AG386" i="5"/>
  <c r="AF386" i="5"/>
  <c r="AE386" i="5"/>
  <c r="AD386" i="5"/>
  <c r="AC386" i="5"/>
  <c r="AB386" i="5"/>
  <c r="AW385" i="5"/>
  <c r="AV385" i="5"/>
  <c r="AU385" i="5"/>
  <c r="AT385" i="5"/>
  <c r="AS385" i="5"/>
  <c r="AR385" i="5"/>
  <c r="AQ385" i="5"/>
  <c r="AP385" i="5"/>
  <c r="AO385" i="5"/>
  <c r="AN385" i="5"/>
  <c r="AM385" i="5"/>
  <c r="AL385" i="5"/>
  <c r="AK385" i="5"/>
  <c r="AJ385" i="5"/>
  <c r="AI385" i="5"/>
  <c r="AH385" i="5"/>
  <c r="AG385" i="5"/>
  <c r="AF385" i="5"/>
  <c r="AE385" i="5"/>
  <c r="AD385" i="5"/>
  <c r="AC385" i="5"/>
  <c r="AB385" i="5"/>
  <c r="AW384" i="5"/>
  <c r="AV384" i="5"/>
  <c r="AU384" i="5"/>
  <c r="AT384" i="5"/>
  <c r="AS384" i="5"/>
  <c r="AR384" i="5"/>
  <c r="AQ384" i="5"/>
  <c r="AP384" i="5"/>
  <c r="AO384" i="5"/>
  <c r="AN384" i="5"/>
  <c r="AM384" i="5"/>
  <c r="AL384" i="5"/>
  <c r="AK384" i="5"/>
  <c r="AJ384" i="5"/>
  <c r="AI384" i="5"/>
  <c r="AH384" i="5"/>
  <c r="AG384" i="5"/>
  <c r="AF384" i="5"/>
  <c r="AE384" i="5"/>
  <c r="AD384" i="5"/>
  <c r="AC384" i="5"/>
  <c r="AB384" i="5"/>
  <c r="AW383" i="5"/>
  <c r="AV383" i="5"/>
  <c r="AU383" i="5"/>
  <c r="AT383" i="5"/>
  <c r="AS383" i="5"/>
  <c r="AR383" i="5"/>
  <c r="AQ383" i="5"/>
  <c r="AP383" i="5"/>
  <c r="AO383" i="5"/>
  <c r="AN383" i="5"/>
  <c r="AM383" i="5"/>
  <c r="AL383" i="5"/>
  <c r="AK383" i="5"/>
  <c r="AJ383" i="5"/>
  <c r="AI383" i="5"/>
  <c r="AH383" i="5"/>
  <c r="AG383" i="5"/>
  <c r="AF383" i="5"/>
  <c r="AE383" i="5"/>
  <c r="AD383" i="5"/>
  <c r="AC383" i="5"/>
  <c r="AB383" i="5"/>
  <c r="AW382" i="5"/>
  <c r="AV382" i="5"/>
  <c r="AU382" i="5"/>
  <c r="AT382" i="5"/>
  <c r="AS382" i="5"/>
  <c r="AR382" i="5"/>
  <c r="AQ382" i="5"/>
  <c r="AP382" i="5"/>
  <c r="AO382" i="5"/>
  <c r="AN382" i="5"/>
  <c r="AM382" i="5"/>
  <c r="AL382" i="5"/>
  <c r="AK382" i="5"/>
  <c r="AJ382" i="5"/>
  <c r="AI382" i="5"/>
  <c r="AH382" i="5"/>
  <c r="AG382" i="5"/>
  <c r="AF382" i="5"/>
  <c r="AE382" i="5"/>
  <c r="AD382" i="5"/>
  <c r="AC382" i="5"/>
  <c r="AB382" i="5"/>
  <c r="AW381" i="5"/>
  <c r="AV381" i="5"/>
  <c r="AU381" i="5"/>
  <c r="AT381" i="5"/>
  <c r="AS381" i="5"/>
  <c r="AR381" i="5"/>
  <c r="AQ381" i="5"/>
  <c r="AP381" i="5"/>
  <c r="AO381" i="5"/>
  <c r="AN381" i="5"/>
  <c r="AM381" i="5"/>
  <c r="AL381" i="5"/>
  <c r="AK381" i="5"/>
  <c r="AJ381" i="5"/>
  <c r="AI381" i="5"/>
  <c r="AH381" i="5"/>
  <c r="AG381" i="5"/>
  <c r="AF381" i="5"/>
  <c r="AE381" i="5"/>
  <c r="AD381" i="5"/>
  <c r="AC381" i="5"/>
  <c r="AB381" i="5"/>
  <c r="AW380" i="5"/>
  <c r="AV380" i="5"/>
  <c r="AU380" i="5"/>
  <c r="AT380" i="5"/>
  <c r="AS380" i="5"/>
  <c r="AR380" i="5"/>
  <c r="AQ380" i="5"/>
  <c r="AP380" i="5"/>
  <c r="AO380" i="5"/>
  <c r="AN380" i="5"/>
  <c r="AM380" i="5"/>
  <c r="AL380" i="5"/>
  <c r="AK380" i="5"/>
  <c r="AJ380" i="5"/>
  <c r="AI380" i="5"/>
  <c r="AH380" i="5"/>
  <c r="AG380" i="5"/>
  <c r="AF380" i="5"/>
  <c r="AE380" i="5"/>
  <c r="AD380" i="5"/>
  <c r="AC380" i="5"/>
  <c r="AB380" i="5"/>
  <c r="AW398" i="5"/>
  <c r="AV398" i="5"/>
  <c r="AU398" i="5"/>
  <c r="AT398" i="5"/>
  <c r="AS398" i="5"/>
  <c r="AR398" i="5"/>
  <c r="AQ398" i="5"/>
  <c r="AP398" i="5"/>
  <c r="AO398" i="5"/>
  <c r="AN398" i="5"/>
  <c r="AM398" i="5"/>
  <c r="AL398" i="5"/>
  <c r="AK398" i="5"/>
  <c r="AJ398" i="5"/>
  <c r="AI398" i="5"/>
  <c r="AH398" i="5"/>
  <c r="AG398" i="5"/>
  <c r="AF398" i="5"/>
  <c r="AE398" i="5"/>
  <c r="AD398" i="5"/>
  <c r="AC398" i="5"/>
  <c r="AB398" i="5"/>
  <c r="AW397" i="5"/>
  <c r="AV397" i="5"/>
  <c r="AU397" i="5"/>
  <c r="AT397" i="5"/>
  <c r="AS397" i="5"/>
  <c r="AR397" i="5"/>
  <c r="AQ397" i="5"/>
  <c r="AP397" i="5"/>
  <c r="AO397" i="5"/>
  <c r="AN397" i="5"/>
  <c r="AM397" i="5"/>
  <c r="AL397" i="5"/>
  <c r="AK397" i="5"/>
  <c r="AJ397" i="5"/>
  <c r="AI397" i="5"/>
  <c r="AH397" i="5"/>
  <c r="AG397" i="5"/>
  <c r="AF397" i="5"/>
  <c r="AE397" i="5"/>
  <c r="AD397" i="5"/>
  <c r="AC397" i="5"/>
  <c r="AB397" i="5"/>
  <c r="AW396" i="5"/>
  <c r="AV396" i="5"/>
  <c r="AU396" i="5"/>
  <c r="AT396" i="5"/>
  <c r="AS396" i="5"/>
  <c r="AR396" i="5"/>
  <c r="AQ396" i="5"/>
  <c r="AP396" i="5"/>
  <c r="AO396" i="5"/>
  <c r="AN396" i="5"/>
  <c r="AM396" i="5"/>
  <c r="AL396" i="5"/>
  <c r="AK396" i="5"/>
  <c r="AJ396" i="5"/>
  <c r="AI396" i="5"/>
  <c r="AH396" i="5"/>
  <c r="AG396" i="5"/>
  <c r="AF396" i="5"/>
  <c r="AE396" i="5"/>
  <c r="AD396" i="5"/>
  <c r="AC396" i="5"/>
  <c r="AB396" i="5"/>
  <c r="AW395" i="5"/>
  <c r="AV395" i="5"/>
  <c r="AU395" i="5"/>
  <c r="AT395" i="5"/>
  <c r="AS395" i="5"/>
  <c r="AR395" i="5"/>
  <c r="AQ395" i="5"/>
  <c r="AP395" i="5"/>
  <c r="AO395" i="5"/>
  <c r="AN395" i="5"/>
  <c r="AM395" i="5"/>
  <c r="AL395" i="5"/>
  <c r="AK395" i="5"/>
  <c r="AJ395" i="5"/>
  <c r="AI395" i="5"/>
  <c r="AH395" i="5"/>
  <c r="AG395" i="5"/>
  <c r="AF395" i="5"/>
  <c r="AE395" i="5"/>
  <c r="AD395" i="5"/>
  <c r="AC395" i="5"/>
  <c r="AB395" i="5"/>
  <c r="AW394" i="5"/>
  <c r="AV394" i="5"/>
  <c r="AU394" i="5"/>
  <c r="AT394" i="5"/>
  <c r="AS394" i="5"/>
  <c r="AR394" i="5"/>
  <c r="AQ394" i="5"/>
  <c r="AP394" i="5"/>
  <c r="AO394" i="5"/>
  <c r="AN394" i="5"/>
  <c r="AM394" i="5"/>
  <c r="AL394" i="5"/>
  <c r="AK394" i="5"/>
  <c r="AJ394" i="5"/>
  <c r="AI394" i="5"/>
  <c r="AH394" i="5"/>
  <c r="AG394" i="5"/>
  <c r="AF394" i="5"/>
  <c r="AE394" i="5"/>
  <c r="AD394" i="5"/>
  <c r="AC394" i="5"/>
  <c r="AB394" i="5"/>
  <c r="AW393" i="5"/>
  <c r="AV393" i="5"/>
  <c r="AU393" i="5"/>
  <c r="AT393" i="5"/>
  <c r="AS393" i="5"/>
  <c r="AR393" i="5"/>
  <c r="AQ393" i="5"/>
  <c r="AP393" i="5"/>
  <c r="AO393" i="5"/>
  <c r="AN393" i="5"/>
  <c r="AM393" i="5"/>
  <c r="AL393" i="5"/>
  <c r="AK393" i="5"/>
  <c r="AJ393" i="5"/>
  <c r="AI393" i="5"/>
  <c r="AH393" i="5"/>
  <c r="AG393" i="5"/>
  <c r="AF393" i="5"/>
  <c r="AE393" i="5"/>
  <c r="AD393" i="5"/>
  <c r="AC393" i="5"/>
  <c r="AB393" i="5"/>
  <c r="AW392" i="5"/>
  <c r="AV392" i="5"/>
  <c r="AU392" i="5"/>
  <c r="AT392" i="5"/>
  <c r="AS392" i="5"/>
  <c r="AR392" i="5"/>
  <c r="AQ392" i="5"/>
  <c r="AP392" i="5"/>
  <c r="AO392" i="5"/>
  <c r="AN392" i="5"/>
  <c r="AM392" i="5"/>
  <c r="AL392" i="5"/>
  <c r="AK392" i="5"/>
  <c r="AJ392" i="5"/>
  <c r="AI392" i="5"/>
  <c r="AH392" i="5"/>
  <c r="AG392" i="5"/>
  <c r="AF392" i="5"/>
  <c r="AE392" i="5"/>
  <c r="AD392" i="5"/>
  <c r="AC392" i="5"/>
  <c r="AB392" i="5"/>
  <c r="AW391" i="5"/>
  <c r="AV391" i="5"/>
  <c r="AU391" i="5"/>
  <c r="AT391" i="5"/>
  <c r="AS391" i="5"/>
  <c r="AR391" i="5"/>
  <c r="AQ391" i="5"/>
  <c r="AP391" i="5"/>
  <c r="AO391" i="5"/>
  <c r="AN391" i="5"/>
  <c r="AM391" i="5"/>
  <c r="AL391" i="5"/>
  <c r="AK391" i="5"/>
  <c r="AJ391" i="5"/>
  <c r="AI391" i="5"/>
  <c r="AH391" i="5"/>
  <c r="AG391" i="5"/>
  <c r="AF391" i="5"/>
  <c r="AE391" i="5"/>
  <c r="AD391" i="5"/>
  <c r="AC391" i="5"/>
  <c r="AB391" i="5"/>
  <c r="AW420" i="5"/>
  <c r="AV420" i="5"/>
  <c r="AU420" i="5"/>
  <c r="AT420" i="5"/>
  <c r="AS420" i="5"/>
  <c r="AR420" i="5"/>
  <c r="AQ420" i="5"/>
  <c r="AP420" i="5"/>
  <c r="AO420" i="5"/>
  <c r="AN420" i="5"/>
  <c r="AM420" i="5"/>
  <c r="AL420" i="5"/>
  <c r="AK420" i="5"/>
  <c r="AJ420" i="5"/>
  <c r="AI420" i="5"/>
  <c r="AH420" i="5"/>
  <c r="AG420" i="5"/>
  <c r="AF420" i="5"/>
  <c r="AE420" i="5"/>
  <c r="AD420" i="5"/>
  <c r="AC420" i="5"/>
  <c r="AB420" i="5"/>
  <c r="AW419" i="5"/>
  <c r="AV419" i="5"/>
  <c r="AU419" i="5"/>
  <c r="AT419" i="5"/>
  <c r="AS419" i="5"/>
  <c r="AR419" i="5"/>
  <c r="AQ419" i="5"/>
  <c r="AP419" i="5"/>
  <c r="AO419" i="5"/>
  <c r="AN419" i="5"/>
  <c r="AM419" i="5"/>
  <c r="AL419" i="5"/>
  <c r="AK419" i="5"/>
  <c r="AJ419" i="5"/>
  <c r="AI419" i="5"/>
  <c r="AH419" i="5"/>
  <c r="AG419" i="5"/>
  <c r="AF419" i="5"/>
  <c r="AE419" i="5"/>
  <c r="AD419" i="5"/>
  <c r="AC419" i="5"/>
  <c r="AB419" i="5"/>
  <c r="AW418" i="5"/>
  <c r="AV418" i="5"/>
  <c r="AU418" i="5"/>
  <c r="AT418" i="5"/>
  <c r="AS418" i="5"/>
  <c r="AR418" i="5"/>
  <c r="AQ418" i="5"/>
  <c r="AP418" i="5"/>
  <c r="AO418" i="5"/>
  <c r="AN418" i="5"/>
  <c r="AM418" i="5"/>
  <c r="AL418" i="5"/>
  <c r="AK418" i="5"/>
  <c r="AJ418" i="5"/>
  <c r="AI418" i="5"/>
  <c r="AH418" i="5"/>
  <c r="AG418" i="5"/>
  <c r="AF418" i="5"/>
  <c r="AE418" i="5"/>
  <c r="AD418" i="5"/>
  <c r="AC418" i="5"/>
  <c r="AB418" i="5"/>
  <c r="AW417" i="5"/>
  <c r="AV417" i="5"/>
  <c r="AU417" i="5"/>
  <c r="AT417" i="5"/>
  <c r="AS417" i="5"/>
  <c r="AR417" i="5"/>
  <c r="AQ417" i="5"/>
  <c r="AP417" i="5"/>
  <c r="AO417" i="5"/>
  <c r="AN417" i="5"/>
  <c r="AM417" i="5"/>
  <c r="AL417" i="5"/>
  <c r="AK417" i="5"/>
  <c r="AJ417" i="5"/>
  <c r="AI417" i="5"/>
  <c r="AH417" i="5"/>
  <c r="AG417" i="5"/>
  <c r="AF417" i="5"/>
  <c r="AE417" i="5"/>
  <c r="AD417" i="5"/>
  <c r="AC417" i="5"/>
  <c r="AB417" i="5"/>
  <c r="AW416" i="5"/>
  <c r="AV416" i="5"/>
  <c r="AU416" i="5"/>
  <c r="AT416" i="5"/>
  <c r="AS416" i="5"/>
  <c r="AR416" i="5"/>
  <c r="AQ416" i="5"/>
  <c r="AP416" i="5"/>
  <c r="AO416" i="5"/>
  <c r="AN416" i="5"/>
  <c r="AM416" i="5"/>
  <c r="AL416" i="5"/>
  <c r="AK416" i="5"/>
  <c r="AJ416" i="5"/>
  <c r="AI416" i="5"/>
  <c r="AH416" i="5"/>
  <c r="AG416" i="5"/>
  <c r="AF416" i="5"/>
  <c r="AE416" i="5"/>
  <c r="AD416" i="5"/>
  <c r="AC416" i="5"/>
  <c r="AB416" i="5"/>
  <c r="AW415" i="5"/>
  <c r="AV415" i="5"/>
  <c r="AU415" i="5"/>
  <c r="AT415" i="5"/>
  <c r="AS415" i="5"/>
  <c r="AR415" i="5"/>
  <c r="AQ415" i="5"/>
  <c r="AP415" i="5"/>
  <c r="AO415" i="5"/>
  <c r="AN415" i="5"/>
  <c r="AM415" i="5"/>
  <c r="AL415" i="5"/>
  <c r="AK415" i="5"/>
  <c r="AJ415" i="5"/>
  <c r="AI415" i="5"/>
  <c r="AH415" i="5"/>
  <c r="AG415" i="5"/>
  <c r="AF415" i="5"/>
  <c r="AE415" i="5"/>
  <c r="AD415" i="5"/>
  <c r="AC415" i="5"/>
  <c r="AB415" i="5"/>
  <c r="AW414" i="5"/>
  <c r="AV414" i="5"/>
  <c r="AU414" i="5"/>
  <c r="AT414" i="5"/>
  <c r="AS414" i="5"/>
  <c r="AR414" i="5"/>
  <c r="AQ414" i="5"/>
  <c r="AP414" i="5"/>
  <c r="AO414" i="5"/>
  <c r="AN414" i="5"/>
  <c r="AM414" i="5"/>
  <c r="AL414" i="5"/>
  <c r="AK414" i="5"/>
  <c r="AJ414" i="5"/>
  <c r="AI414" i="5"/>
  <c r="AH414" i="5"/>
  <c r="AG414" i="5"/>
  <c r="AF414" i="5"/>
  <c r="AE414" i="5"/>
  <c r="AD414" i="5"/>
  <c r="AC414" i="5"/>
  <c r="AB414" i="5"/>
  <c r="AW413" i="5"/>
  <c r="AV413" i="5"/>
  <c r="AU413" i="5"/>
  <c r="AT413" i="5"/>
  <c r="AS413" i="5"/>
  <c r="AR413" i="5"/>
  <c r="AQ413" i="5"/>
  <c r="AP413" i="5"/>
  <c r="AO413" i="5"/>
  <c r="AN413" i="5"/>
  <c r="AM413" i="5"/>
  <c r="AL413" i="5"/>
  <c r="AK413" i="5"/>
  <c r="AJ413" i="5"/>
  <c r="AI413" i="5"/>
  <c r="AH413" i="5"/>
  <c r="AG413" i="5"/>
  <c r="AF413" i="5"/>
  <c r="AE413" i="5"/>
  <c r="AD413" i="5"/>
  <c r="AC413" i="5"/>
  <c r="AB413" i="5"/>
  <c r="AC402" i="5"/>
  <c r="AD402" i="5"/>
  <c r="AE402" i="5"/>
  <c r="AF402" i="5"/>
  <c r="AG402" i="5"/>
  <c r="AH402" i="5"/>
  <c r="AI402" i="5"/>
  <c r="AJ402" i="5"/>
  <c r="AK402" i="5"/>
  <c r="AL402" i="5"/>
  <c r="AM402" i="5"/>
  <c r="AN402" i="5"/>
  <c r="AO402" i="5"/>
  <c r="AP402" i="5"/>
  <c r="AQ402" i="5"/>
  <c r="AR402" i="5"/>
  <c r="AS402" i="5"/>
  <c r="AT402" i="5"/>
  <c r="AU402" i="5"/>
  <c r="AV402" i="5"/>
  <c r="AW402" i="5"/>
  <c r="AC403" i="5"/>
  <c r="AD403" i="5"/>
  <c r="AE403" i="5"/>
  <c r="AF403" i="5"/>
  <c r="AG403" i="5"/>
  <c r="AH403" i="5"/>
  <c r="AI403" i="5"/>
  <c r="AJ403" i="5"/>
  <c r="AK403" i="5"/>
  <c r="AL403" i="5"/>
  <c r="AM403" i="5"/>
  <c r="AN403" i="5"/>
  <c r="AO403" i="5"/>
  <c r="AP403" i="5"/>
  <c r="AQ403" i="5"/>
  <c r="AR403" i="5"/>
  <c r="AS403" i="5"/>
  <c r="AT403" i="5"/>
  <c r="AU403" i="5"/>
  <c r="AV403" i="5"/>
  <c r="AW403" i="5"/>
  <c r="AC404" i="5"/>
  <c r="AD404" i="5"/>
  <c r="AE404" i="5"/>
  <c r="AF404" i="5"/>
  <c r="AG404" i="5"/>
  <c r="AH404" i="5"/>
  <c r="AI404" i="5"/>
  <c r="AJ404" i="5"/>
  <c r="AK404" i="5"/>
  <c r="AL404" i="5"/>
  <c r="AM404" i="5"/>
  <c r="AN404" i="5"/>
  <c r="AO404" i="5"/>
  <c r="AP404" i="5"/>
  <c r="AQ404" i="5"/>
  <c r="AR404" i="5"/>
  <c r="AS404" i="5"/>
  <c r="AT404" i="5"/>
  <c r="AU404" i="5"/>
  <c r="AV404" i="5"/>
  <c r="AW404" i="5"/>
  <c r="AC405" i="5"/>
  <c r="AD405" i="5"/>
  <c r="AE405" i="5"/>
  <c r="AF405" i="5"/>
  <c r="AG405" i="5"/>
  <c r="AH405" i="5"/>
  <c r="AI405" i="5"/>
  <c r="AJ405" i="5"/>
  <c r="AK405" i="5"/>
  <c r="AL405" i="5"/>
  <c r="AM405" i="5"/>
  <c r="AN405" i="5"/>
  <c r="AO405" i="5"/>
  <c r="AP405" i="5"/>
  <c r="AQ405" i="5"/>
  <c r="AR405" i="5"/>
  <c r="AS405" i="5"/>
  <c r="AT405" i="5"/>
  <c r="AU405" i="5"/>
  <c r="AV405" i="5"/>
  <c r="AW405" i="5"/>
  <c r="AC406" i="5"/>
  <c r="AD406" i="5"/>
  <c r="AE406" i="5"/>
  <c r="AF406" i="5"/>
  <c r="AG406" i="5"/>
  <c r="AH406" i="5"/>
  <c r="AI406" i="5"/>
  <c r="AJ406" i="5"/>
  <c r="AK406" i="5"/>
  <c r="AL406" i="5"/>
  <c r="AM406" i="5"/>
  <c r="AN406" i="5"/>
  <c r="AO406" i="5"/>
  <c r="AP406" i="5"/>
  <c r="AQ406" i="5"/>
  <c r="AR406" i="5"/>
  <c r="AS406" i="5"/>
  <c r="AT406" i="5"/>
  <c r="AU406" i="5"/>
  <c r="AV406" i="5"/>
  <c r="AW406" i="5"/>
  <c r="AC407" i="5"/>
  <c r="AD407" i="5"/>
  <c r="AE407" i="5"/>
  <c r="AF407" i="5"/>
  <c r="AG407" i="5"/>
  <c r="AH407" i="5"/>
  <c r="AI407" i="5"/>
  <c r="AJ407" i="5"/>
  <c r="AK407" i="5"/>
  <c r="AL407" i="5"/>
  <c r="AM407" i="5"/>
  <c r="AN407" i="5"/>
  <c r="AO407" i="5"/>
  <c r="AP407" i="5"/>
  <c r="AQ407" i="5"/>
  <c r="AR407" i="5"/>
  <c r="AS407" i="5"/>
  <c r="AT407" i="5"/>
  <c r="AU407" i="5"/>
  <c r="AV407" i="5"/>
  <c r="AW407" i="5"/>
  <c r="AC408" i="5"/>
  <c r="AD408" i="5"/>
  <c r="AE408" i="5"/>
  <c r="AF408" i="5"/>
  <c r="AG408" i="5"/>
  <c r="AH408" i="5"/>
  <c r="AI408" i="5"/>
  <c r="AJ408" i="5"/>
  <c r="AK408" i="5"/>
  <c r="AL408" i="5"/>
  <c r="AM408" i="5"/>
  <c r="AN408" i="5"/>
  <c r="AO408" i="5"/>
  <c r="AP408" i="5"/>
  <c r="AQ408" i="5"/>
  <c r="AR408" i="5"/>
  <c r="AS408" i="5"/>
  <c r="AT408" i="5"/>
  <c r="AU408" i="5"/>
  <c r="AV408" i="5"/>
  <c r="AW408" i="5"/>
  <c r="AC409" i="5"/>
  <c r="AD409" i="5"/>
  <c r="AE409" i="5"/>
  <c r="AF409" i="5"/>
  <c r="AG409" i="5"/>
  <c r="AH409" i="5"/>
  <c r="AI409" i="5"/>
  <c r="AJ409" i="5"/>
  <c r="AK409" i="5"/>
  <c r="AL409" i="5"/>
  <c r="AM409" i="5"/>
  <c r="AN409" i="5"/>
  <c r="AO409" i="5"/>
  <c r="AP409" i="5"/>
  <c r="AQ409" i="5"/>
  <c r="AR409" i="5"/>
  <c r="AS409" i="5"/>
  <c r="AT409" i="5"/>
  <c r="AU409" i="5"/>
  <c r="AV409" i="5"/>
  <c r="AW409" i="5"/>
  <c r="AB409" i="5"/>
  <c r="AB408" i="5"/>
  <c r="AB407" i="5"/>
  <c r="AB406" i="5"/>
  <c r="AB405" i="5"/>
  <c r="AB404" i="5"/>
  <c r="AB403" i="5"/>
  <c r="AB402" i="5"/>
  <c r="S377" i="5" l="1"/>
  <c r="M91" i="5"/>
  <c r="J388" i="5"/>
  <c r="I355" i="5"/>
  <c r="X41" i="1"/>
  <c r="W41" i="3" s="1"/>
  <c r="W41" i="1"/>
  <c r="V41" i="3" s="1"/>
  <c r="V41" i="1"/>
  <c r="U41" i="3" s="1"/>
  <c r="U41" i="1"/>
  <c r="T41" i="3" s="1"/>
  <c r="T41" i="1"/>
  <c r="S41" i="3" s="1"/>
  <c r="S41" i="1"/>
  <c r="R41" i="3" s="1"/>
  <c r="R41" i="1"/>
  <c r="Q41" i="1"/>
  <c r="P41" i="1"/>
  <c r="O41" i="1"/>
  <c r="N41" i="1"/>
  <c r="M41" i="1"/>
  <c r="L41" i="1"/>
  <c r="K41" i="1"/>
  <c r="J41" i="1"/>
  <c r="I41" i="1"/>
  <c r="B41" i="1"/>
  <c r="A41" i="3" s="1"/>
  <c r="X40" i="1"/>
  <c r="W40" i="3" s="1"/>
  <c r="W40" i="1"/>
  <c r="V40" i="3" s="1"/>
  <c r="V40" i="1"/>
  <c r="U40" i="3" s="1"/>
  <c r="U40" i="1"/>
  <c r="T40" i="3" s="1"/>
  <c r="T40" i="1"/>
  <c r="S40" i="3" s="1"/>
  <c r="S40" i="1"/>
  <c r="R40" i="3" s="1"/>
  <c r="R40" i="1"/>
  <c r="Q40" i="1"/>
  <c r="P40" i="1"/>
  <c r="O40" i="1"/>
  <c r="N40" i="1"/>
  <c r="M40" i="1"/>
  <c r="L40" i="1"/>
  <c r="K40" i="1"/>
  <c r="J40" i="1"/>
  <c r="I40" i="1"/>
  <c r="B40" i="1"/>
  <c r="A40" i="3" s="1"/>
  <c r="O421" i="5"/>
  <c r="Z420" i="5"/>
  <c r="Z419" i="5"/>
  <c r="Z418" i="5"/>
  <c r="P421" i="5"/>
  <c r="Z417" i="5"/>
  <c r="Z416" i="5"/>
  <c r="Z415" i="5"/>
  <c r="Z414" i="5"/>
  <c r="Y421" i="5"/>
  <c r="X421" i="5"/>
  <c r="W421" i="5"/>
  <c r="V421" i="5"/>
  <c r="U421" i="5"/>
  <c r="T421" i="5"/>
  <c r="S421" i="5"/>
  <c r="R421" i="5"/>
  <c r="Q421" i="5"/>
  <c r="N421" i="5"/>
  <c r="M421" i="5"/>
  <c r="L421" i="5"/>
  <c r="K421" i="5"/>
  <c r="J421" i="5"/>
  <c r="I421" i="5"/>
  <c r="H41" i="1" s="1"/>
  <c r="H421" i="5"/>
  <c r="G41" i="1" s="1"/>
  <c r="G421" i="5"/>
  <c r="F41" i="1" s="1"/>
  <c r="F421" i="5"/>
  <c r="E41" i="1" s="1"/>
  <c r="E421" i="5"/>
  <c r="D41" i="1" s="1"/>
  <c r="Z413" i="5"/>
  <c r="Z409" i="5"/>
  <c r="Z408" i="5"/>
  <c r="Z407" i="5"/>
  <c r="Z406" i="5"/>
  <c r="Z405" i="5"/>
  <c r="Z404" i="5"/>
  <c r="Z403" i="5"/>
  <c r="Y410" i="5"/>
  <c r="X410" i="5"/>
  <c r="W410" i="5"/>
  <c r="V410" i="5"/>
  <c r="U410" i="5"/>
  <c r="T410" i="5"/>
  <c r="S410" i="5"/>
  <c r="R410" i="5"/>
  <c r="Q410" i="5"/>
  <c r="P410" i="5"/>
  <c r="O410" i="5"/>
  <c r="N410" i="5"/>
  <c r="M410" i="5"/>
  <c r="L410" i="5"/>
  <c r="K410" i="5"/>
  <c r="J410" i="5"/>
  <c r="I410" i="5"/>
  <c r="H40" i="1" s="1"/>
  <c r="H410" i="5"/>
  <c r="G40" i="1" s="1"/>
  <c r="G410" i="5"/>
  <c r="F40" i="1" s="1"/>
  <c r="F410" i="5"/>
  <c r="E40" i="1" s="1"/>
  <c r="E410" i="5"/>
  <c r="D40" i="1" s="1"/>
  <c r="D410" i="5"/>
  <c r="C40" i="1" s="1"/>
  <c r="Z402" i="5"/>
  <c r="O40" i="3" l="1"/>
  <c r="P40" i="3"/>
  <c r="Q40" i="3"/>
  <c r="N40" i="3"/>
  <c r="D421" i="5"/>
  <c r="C41" i="1" s="1"/>
  <c r="Y41" i="1" s="1"/>
  <c r="Y40" i="1"/>
  <c r="L40" i="3"/>
  <c r="E40" i="3"/>
  <c r="F40" i="3"/>
  <c r="H40" i="3"/>
  <c r="J40" i="3"/>
  <c r="K40" i="3"/>
  <c r="M40" i="3"/>
  <c r="B40" i="3"/>
  <c r="D40" i="3"/>
  <c r="G40" i="3"/>
  <c r="C40" i="3"/>
  <c r="I40" i="3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Y58" i="5"/>
  <c r="X58" i="5"/>
  <c r="W58" i="5"/>
  <c r="V58" i="5"/>
  <c r="U58" i="5"/>
  <c r="T58" i="5"/>
  <c r="S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Y91" i="5"/>
  <c r="X91" i="5"/>
  <c r="W91" i="5"/>
  <c r="V91" i="5"/>
  <c r="U91" i="5"/>
  <c r="T91" i="5"/>
  <c r="S91" i="5"/>
  <c r="R91" i="5"/>
  <c r="Q91" i="5"/>
  <c r="P91" i="5"/>
  <c r="O91" i="5"/>
  <c r="N91" i="5"/>
  <c r="L91" i="5"/>
  <c r="K91" i="5"/>
  <c r="J91" i="5"/>
  <c r="I91" i="5"/>
  <c r="H91" i="5"/>
  <c r="G91" i="5"/>
  <c r="F91" i="5"/>
  <c r="E91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Y113" i="5"/>
  <c r="X113" i="5"/>
  <c r="W113" i="5"/>
  <c r="V113" i="5"/>
  <c r="U113" i="5"/>
  <c r="T113" i="5"/>
  <c r="S113" i="5"/>
  <c r="R113" i="5"/>
  <c r="Q113" i="5"/>
  <c r="P113" i="5"/>
  <c r="O113" i="5"/>
  <c r="N113" i="5"/>
  <c r="M113" i="5"/>
  <c r="L113" i="5"/>
  <c r="K113" i="5"/>
  <c r="J113" i="5"/>
  <c r="I113" i="5"/>
  <c r="H113" i="5"/>
  <c r="G113" i="5"/>
  <c r="F113" i="5"/>
  <c r="E113" i="5"/>
  <c r="Y124" i="5"/>
  <c r="X124" i="5"/>
  <c r="W124" i="5"/>
  <c r="V124" i="5"/>
  <c r="U124" i="5"/>
  <c r="T124" i="5"/>
  <c r="S124" i="5"/>
  <c r="R124" i="5"/>
  <c r="Q124" i="5"/>
  <c r="P124" i="5"/>
  <c r="O124" i="5"/>
  <c r="N124" i="5"/>
  <c r="M124" i="5"/>
  <c r="L124" i="5"/>
  <c r="K124" i="5"/>
  <c r="J124" i="5"/>
  <c r="I124" i="5"/>
  <c r="H124" i="5"/>
  <c r="G124" i="5"/>
  <c r="F124" i="5"/>
  <c r="E124" i="5"/>
  <c r="Y135" i="5"/>
  <c r="X135" i="5"/>
  <c r="W135" i="5"/>
  <c r="V135" i="5"/>
  <c r="U135" i="5"/>
  <c r="T135" i="5"/>
  <c r="S135" i="5"/>
  <c r="R135" i="5"/>
  <c r="Q135" i="5"/>
  <c r="P135" i="5"/>
  <c r="O135" i="5"/>
  <c r="N135" i="5"/>
  <c r="M135" i="5"/>
  <c r="L135" i="5"/>
  <c r="K135" i="5"/>
  <c r="J135" i="5"/>
  <c r="I135" i="5"/>
  <c r="H135" i="5"/>
  <c r="G135" i="5"/>
  <c r="F135" i="5"/>
  <c r="E135" i="5"/>
  <c r="Y146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I146" i="5"/>
  <c r="H146" i="5"/>
  <c r="G146" i="5"/>
  <c r="F146" i="5"/>
  <c r="E146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Y201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I201" i="5"/>
  <c r="H201" i="5"/>
  <c r="G201" i="5"/>
  <c r="F201" i="5"/>
  <c r="E201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J212" i="5"/>
  <c r="I212" i="5"/>
  <c r="H212" i="5"/>
  <c r="G212" i="5"/>
  <c r="F212" i="5"/>
  <c r="E212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Y256" i="5"/>
  <c r="X256" i="5"/>
  <c r="W256" i="5"/>
  <c r="V256" i="5"/>
  <c r="U256" i="5"/>
  <c r="T256" i="5"/>
  <c r="S256" i="5"/>
  <c r="R256" i="5"/>
  <c r="Q256" i="5"/>
  <c r="P256" i="5"/>
  <c r="O256" i="5"/>
  <c r="N256" i="5"/>
  <c r="M256" i="5"/>
  <c r="L256" i="5"/>
  <c r="K256" i="5"/>
  <c r="J256" i="5"/>
  <c r="I256" i="5"/>
  <c r="H256" i="5"/>
  <c r="G256" i="5"/>
  <c r="F256" i="5"/>
  <c r="E256" i="5"/>
  <c r="Y267" i="5"/>
  <c r="X267" i="5"/>
  <c r="W267" i="5"/>
  <c r="V267" i="5"/>
  <c r="U267" i="5"/>
  <c r="T267" i="5"/>
  <c r="S267" i="5"/>
  <c r="R267" i="5"/>
  <c r="Q267" i="5"/>
  <c r="P267" i="5"/>
  <c r="O267" i="5"/>
  <c r="N267" i="5"/>
  <c r="M267" i="5"/>
  <c r="L267" i="5"/>
  <c r="K267" i="5"/>
  <c r="J267" i="5"/>
  <c r="I267" i="5"/>
  <c r="H267" i="5"/>
  <c r="G267" i="5"/>
  <c r="F267" i="5"/>
  <c r="E267" i="5"/>
  <c r="Y278" i="5"/>
  <c r="X278" i="5"/>
  <c r="W278" i="5"/>
  <c r="V278" i="5"/>
  <c r="U278" i="5"/>
  <c r="T278" i="5"/>
  <c r="S278" i="5"/>
  <c r="R278" i="5"/>
  <c r="Q278" i="5"/>
  <c r="P278" i="5"/>
  <c r="O278" i="5"/>
  <c r="N278" i="5"/>
  <c r="M278" i="5"/>
  <c r="L278" i="5"/>
  <c r="K278" i="5"/>
  <c r="J278" i="5"/>
  <c r="I278" i="5"/>
  <c r="H278" i="5"/>
  <c r="G278" i="5"/>
  <c r="F278" i="5"/>
  <c r="E278" i="5"/>
  <c r="Y289" i="5"/>
  <c r="X289" i="5"/>
  <c r="W289" i="5"/>
  <c r="V289" i="5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F333" i="5"/>
  <c r="E333" i="5"/>
  <c r="Y344" i="5"/>
  <c r="X344" i="5"/>
  <c r="W344" i="5"/>
  <c r="V344" i="5"/>
  <c r="U344" i="5"/>
  <c r="T344" i="5"/>
  <c r="S344" i="5"/>
  <c r="R344" i="5"/>
  <c r="Q344" i="5"/>
  <c r="P344" i="5"/>
  <c r="O344" i="5"/>
  <c r="N344" i="5"/>
  <c r="M344" i="5"/>
  <c r="L344" i="5"/>
  <c r="K344" i="5"/>
  <c r="J344" i="5"/>
  <c r="H344" i="5"/>
  <c r="G344" i="5"/>
  <c r="F344" i="5"/>
  <c r="E344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H355" i="5"/>
  <c r="G355" i="5"/>
  <c r="F355" i="5"/>
  <c r="E355" i="5"/>
  <c r="Y366" i="5"/>
  <c r="X366" i="5"/>
  <c r="W366" i="5"/>
  <c r="V366" i="5"/>
  <c r="U366" i="5"/>
  <c r="T366" i="5"/>
  <c r="S366" i="5"/>
  <c r="R366" i="5"/>
  <c r="Q366" i="5"/>
  <c r="P366" i="5"/>
  <c r="O366" i="5"/>
  <c r="N366" i="5"/>
  <c r="M366" i="5"/>
  <c r="L366" i="5"/>
  <c r="K366" i="5"/>
  <c r="J366" i="5"/>
  <c r="I366" i="5"/>
  <c r="H366" i="5"/>
  <c r="G366" i="5"/>
  <c r="F366" i="5"/>
  <c r="E366" i="5"/>
  <c r="Y377" i="5"/>
  <c r="X377" i="5"/>
  <c r="W377" i="5"/>
  <c r="V377" i="5"/>
  <c r="U377" i="5"/>
  <c r="T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I388" i="5"/>
  <c r="H388" i="5"/>
  <c r="G388" i="5"/>
  <c r="F388" i="5"/>
  <c r="E388" i="5"/>
  <c r="Q41" i="3" l="1"/>
  <c r="O41" i="3"/>
  <c r="P41" i="3"/>
  <c r="M41" i="3"/>
  <c r="N41" i="3"/>
  <c r="L41" i="3"/>
  <c r="K41" i="3"/>
  <c r="J41" i="3"/>
  <c r="I41" i="3"/>
  <c r="E41" i="3"/>
  <c r="H41" i="3"/>
  <c r="G41" i="3"/>
  <c r="F41" i="3"/>
  <c r="D41" i="3"/>
  <c r="C41" i="3"/>
  <c r="B41" i="3"/>
  <c r="B39" i="1"/>
  <c r="A39" i="3" s="1"/>
  <c r="Z398" i="5"/>
  <c r="Z397" i="5"/>
  <c r="Z396" i="5"/>
  <c r="Z395" i="5"/>
  <c r="Z394" i="5"/>
  <c r="Z393" i="5"/>
  <c r="Z392" i="5"/>
  <c r="Z391" i="5"/>
  <c r="B35" i="1"/>
  <c r="D388" i="5" l="1"/>
  <c r="C38" i="1" s="1"/>
  <c r="R399" i="5"/>
  <c r="Q39" i="1" s="1"/>
  <c r="S399" i="5"/>
  <c r="R39" i="1" s="1"/>
  <c r="Y399" i="5"/>
  <c r="X39" i="1" s="1"/>
  <c r="Q399" i="5"/>
  <c r="P39" i="1" s="1"/>
  <c r="V399" i="5"/>
  <c r="U39" i="1" s="1"/>
  <c r="X399" i="5"/>
  <c r="W39" i="1" s="1"/>
  <c r="P399" i="5"/>
  <c r="O39" i="1" s="1"/>
  <c r="U399" i="5"/>
  <c r="T39" i="1" s="1"/>
  <c r="W399" i="5"/>
  <c r="V39" i="1" s="1"/>
  <c r="O399" i="5"/>
  <c r="N39" i="1" s="1"/>
  <c r="T399" i="5"/>
  <c r="S39" i="1" s="1"/>
  <c r="N399" i="5"/>
  <c r="M39" i="1" s="1"/>
  <c r="M399" i="5"/>
  <c r="L39" i="1" s="1"/>
  <c r="L399" i="5"/>
  <c r="K39" i="1" s="1"/>
  <c r="K399" i="5"/>
  <c r="J39" i="1" s="1"/>
  <c r="J399" i="5"/>
  <c r="I39" i="1" s="1"/>
  <c r="I399" i="5"/>
  <c r="H39" i="1" s="1"/>
  <c r="H399" i="5"/>
  <c r="G39" i="1" s="1"/>
  <c r="G399" i="5"/>
  <c r="F39" i="1" s="1"/>
  <c r="F399" i="5"/>
  <c r="E39" i="1" s="1"/>
  <c r="D399" i="5"/>
  <c r="C39" i="1" s="1"/>
  <c r="E399" i="5"/>
  <c r="D39" i="1" s="1"/>
  <c r="S38" i="1"/>
  <c r="R38" i="1"/>
  <c r="Q38" i="1"/>
  <c r="L38" i="1"/>
  <c r="K38" i="1"/>
  <c r="J38" i="1"/>
  <c r="I38" i="1"/>
  <c r="D38" i="1"/>
  <c r="Z387" i="5"/>
  <c r="Z386" i="5"/>
  <c r="Z385" i="5"/>
  <c r="Z384" i="5"/>
  <c r="Z383" i="5"/>
  <c r="Z382" i="5"/>
  <c r="Z381" i="5"/>
  <c r="Z380" i="5"/>
  <c r="X38" i="1"/>
  <c r="B38" i="1"/>
  <c r="A38" i="3" s="1"/>
  <c r="Z376" i="5"/>
  <c r="Z375" i="5"/>
  <c r="Z374" i="5"/>
  <c r="Z373" i="5"/>
  <c r="Z372" i="5"/>
  <c r="Z371" i="5"/>
  <c r="Z370" i="5"/>
  <c r="Z369" i="5"/>
  <c r="Z365" i="5"/>
  <c r="Z364" i="5"/>
  <c r="Z363" i="5"/>
  <c r="Z362" i="5"/>
  <c r="Z361" i="5"/>
  <c r="Z360" i="5"/>
  <c r="Z359" i="5"/>
  <c r="Z358" i="5"/>
  <c r="Z354" i="5"/>
  <c r="Z353" i="5"/>
  <c r="Z352" i="5"/>
  <c r="Z351" i="5"/>
  <c r="Z350" i="5"/>
  <c r="Z349" i="5"/>
  <c r="Z348" i="5"/>
  <c r="Z347" i="5"/>
  <c r="Z343" i="5"/>
  <c r="Z342" i="5"/>
  <c r="Z341" i="5"/>
  <c r="Z340" i="5"/>
  <c r="Z339" i="5"/>
  <c r="Z338" i="5"/>
  <c r="Z337" i="5"/>
  <c r="Z336" i="5"/>
  <c r="Z332" i="5"/>
  <c r="Z331" i="5"/>
  <c r="Z330" i="5"/>
  <c r="Z329" i="5"/>
  <c r="Z328" i="5"/>
  <c r="Z327" i="5"/>
  <c r="Z326" i="5"/>
  <c r="Z325" i="5"/>
  <c r="Z321" i="5"/>
  <c r="Z320" i="5"/>
  <c r="Z319" i="5"/>
  <c r="Z318" i="5"/>
  <c r="Z317" i="5"/>
  <c r="Z316" i="5"/>
  <c r="Z315" i="5"/>
  <c r="Z314" i="5"/>
  <c r="Z310" i="5"/>
  <c r="Z309" i="5"/>
  <c r="Z308" i="5"/>
  <c r="Z307" i="5"/>
  <c r="Z306" i="5"/>
  <c r="Z305" i="5"/>
  <c r="Z304" i="5"/>
  <c r="Z303" i="5"/>
  <c r="Z299" i="5"/>
  <c r="Z298" i="5"/>
  <c r="Z297" i="5"/>
  <c r="Z296" i="5"/>
  <c r="Z295" i="5"/>
  <c r="Z294" i="5"/>
  <c r="Z293" i="5"/>
  <c r="Z292" i="5"/>
  <c r="Z288" i="5"/>
  <c r="Z287" i="5"/>
  <c r="Z286" i="5"/>
  <c r="Z285" i="5"/>
  <c r="Z284" i="5"/>
  <c r="Z283" i="5"/>
  <c r="Z282" i="5"/>
  <c r="Z281" i="5"/>
  <c r="Z277" i="5"/>
  <c r="Z276" i="5"/>
  <c r="Z275" i="5"/>
  <c r="Z274" i="5"/>
  <c r="Z273" i="5"/>
  <c r="Z272" i="5"/>
  <c r="Z271" i="5"/>
  <c r="Z270" i="5"/>
  <c r="Z266" i="5"/>
  <c r="Z265" i="5"/>
  <c r="Z264" i="5"/>
  <c r="Z263" i="5"/>
  <c r="Z262" i="5"/>
  <c r="Z261" i="5"/>
  <c r="Z260" i="5"/>
  <c r="Z259" i="5"/>
  <c r="Z255" i="5"/>
  <c r="Z254" i="5"/>
  <c r="Z253" i="5"/>
  <c r="Z252" i="5"/>
  <c r="Z251" i="5"/>
  <c r="Z250" i="5"/>
  <c r="Z249" i="5"/>
  <c r="Z248" i="5"/>
  <c r="Z244" i="5"/>
  <c r="Z243" i="5"/>
  <c r="Z242" i="5"/>
  <c r="Z241" i="5"/>
  <c r="Z240" i="5"/>
  <c r="Z239" i="5"/>
  <c r="Z238" i="5"/>
  <c r="Z237" i="5"/>
  <c r="Z233" i="5"/>
  <c r="Z232" i="5"/>
  <c r="Z231" i="5"/>
  <c r="Z230" i="5"/>
  <c r="Z229" i="5"/>
  <c r="Z228" i="5"/>
  <c r="Z227" i="5"/>
  <c r="Z226" i="5"/>
  <c r="Z222" i="5"/>
  <c r="Z221" i="5"/>
  <c r="Z220" i="5"/>
  <c r="Z219" i="5"/>
  <c r="Z218" i="5"/>
  <c r="Z217" i="5"/>
  <c r="Z216" i="5"/>
  <c r="Z215" i="5"/>
  <c r="Z211" i="5"/>
  <c r="Z210" i="5"/>
  <c r="Z209" i="5"/>
  <c r="Z208" i="5"/>
  <c r="Z207" i="5"/>
  <c r="Z206" i="5"/>
  <c r="Z205" i="5"/>
  <c r="Z204" i="5"/>
  <c r="Z200" i="5"/>
  <c r="Z199" i="5"/>
  <c r="Z198" i="5"/>
  <c r="Z197" i="5"/>
  <c r="Z196" i="5"/>
  <c r="Z195" i="5"/>
  <c r="Z194" i="5"/>
  <c r="Z193" i="5"/>
  <c r="Z189" i="5"/>
  <c r="Z188" i="5"/>
  <c r="Z187" i="5"/>
  <c r="Z186" i="5"/>
  <c r="Z185" i="5"/>
  <c r="Z184" i="5"/>
  <c r="Z183" i="5"/>
  <c r="Z182" i="5"/>
  <c r="Z178" i="5"/>
  <c r="Z177" i="5"/>
  <c r="Z176" i="5"/>
  <c r="Z175" i="5"/>
  <c r="Z174" i="5"/>
  <c r="Z173" i="5"/>
  <c r="Z172" i="5"/>
  <c r="Z171" i="5"/>
  <c r="Z167" i="5"/>
  <c r="Z166" i="5"/>
  <c r="Z165" i="5"/>
  <c r="Z164" i="5"/>
  <c r="Z163" i="5"/>
  <c r="Z162" i="5"/>
  <c r="Z161" i="5"/>
  <c r="Z160" i="5"/>
  <c r="Z156" i="5"/>
  <c r="Z155" i="5"/>
  <c r="Z154" i="5"/>
  <c r="Z153" i="5"/>
  <c r="Z152" i="5"/>
  <c r="Z151" i="5"/>
  <c r="Z150" i="5"/>
  <c r="Z149" i="5"/>
  <c r="Z145" i="5"/>
  <c r="Z144" i="5"/>
  <c r="Z143" i="5"/>
  <c r="Z142" i="5"/>
  <c r="Z141" i="5"/>
  <c r="Z140" i="5"/>
  <c r="Z139" i="5"/>
  <c r="Z138" i="5"/>
  <c r="Z134" i="5"/>
  <c r="Z133" i="5"/>
  <c r="Z132" i="5"/>
  <c r="Z131" i="5"/>
  <c r="Z130" i="5"/>
  <c r="Z129" i="5"/>
  <c r="Z128" i="5"/>
  <c r="Z127" i="5"/>
  <c r="Z123" i="5"/>
  <c r="Z122" i="5"/>
  <c r="Z121" i="5"/>
  <c r="Z120" i="5"/>
  <c r="Z119" i="5"/>
  <c r="Z118" i="5"/>
  <c r="Z117" i="5"/>
  <c r="Z116" i="5"/>
  <c r="Z112" i="5"/>
  <c r="Z111" i="5"/>
  <c r="Z110" i="5"/>
  <c r="Z109" i="5"/>
  <c r="Z108" i="5"/>
  <c r="Z107" i="5"/>
  <c r="Z106" i="5"/>
  <c r="Z105" i="5"/>
  <c r="Z101" i="5"/>
  <c r="Z100" i="5"/>
  <c r="Z99" i="5"/>
  <c r="Z98" i="5"/>
  <c r="Z97" i="5"/>
  <c r="Z96" i="5"/>
  <c r="Z95" i="5"/>
  <c r="Z94" i="5"/>
  <c r="Z90" i="5"/>
  <c r="Z89" i="5"/>
  <c r="Z88" i="5"/>
  <c r="Z87" i="5"/>
  <c r="Z86" i="5"/>
  <c r="Z85" i="5"/>
  <c r="Z84" i="5"/>
  <c r="Z83" i="5"/>
  <c r="Z79" i="5"/>
  <c r="Z78" i="5"/>
  <c r="Z77" i="5"/>
  <c r="Z76" i="5"/>
  <c r="Z75" i="5"/>
  <c r="Z74" i="5"/>
  <c r="Z73" i="5"/>
  <c r="Z72" i="5"/>
  <c r="Z68" i="5"/>
  <c r="Z67" i="5"/>
  <c r="Z66" i="5"/>
  <c r="Z65" i="5"/>
  <c r="Z64" i="5"/>
  <c r="Z63" i="5"/>
  <c r="Z62" i="5"/>
  <c r="Z61" i="5"/>
  <c r="Z57" i="5"/>
  <c r="Z56" i="5"/>
  <c r="Z55" i="5"/>
  <c r="Z54" i="5"/>
  <c r="Z53" i="5"/>
  <c r="Z52" i="5"/>
  <c r="Z51" i="5"/>
  <c r="Z50" i="5"/>
  <c r="Z46" i="5"/>
  <c r="Z45" i="5"/>
  <c r="Z44" i="5"/>
  <c r="Z43" i="5"/>
  <c r="Z42" i="5"/>
  <c r="Z41" i="5"/>
  <c r="Z40" i="5"/>
  <c r="Z39" i="5"/>
  <c r="Z35" i="5"/>
  <c r="Z34" i="5"/>
  <c r="Z33" i="5"/>
  <c r="Z32" i="5"/>
  <c r="Z31" i="5"/>
  <c r="Z30" i="5"/>
  <c r="Z29" i="5"/>
  <c r="Z28" i="5"/>
  <c r="Z24" i="5"/>
  <c r="Z23" i="5"/>
  <c r="Z22" i="5"/>
  <c r="Z21" i="5"/>
  <c r="Z20" i="5"/>
  <c r="Z19" i="5"/>
  <c r="Z18" i="5"/>
  <c r="Z17" i="5"/>
  <c r="Z7" i="5"/>
  <c r="Z8" i="5"/>
  <c r="Z9" i="5"/>
  <c r="Z10" i="5"/>
  <c r="Z11" i="5"/>
  <c r="Z12" i="5"/>
  <c r="Z13" i="5"/>
  <c r="Z6" i="5"/>
  <c r="X26" i="1"/>
  <c r="B34" i="1"/>
  <c r="A34" i="3" s="1"/>
  <c r="A35" i="3"/>
  <c r="B36" i="1"/>
  <c r="A36" i="3" s="1"/>
  <c r="B37" i="1"/>
  <c r="A37" i="3" s="1"/>
  <c r="B4" i="1"/>
  <c r="A4" i="3" s="1"/>
  <c r="B5" i="1"/>
  <c r="A5" i="3" s="1"/>
  <c r="B6" i="1"/>
  <c r="A6" i="3" s="1"/>
  <c r="B7" i="1"/>
  <c r="A7" i="3" s="1"/>
  <c r="B8" i="1"/>
  <c r="A8" i="3" s="1"/>
  <c r="B9" i="1"/>
  <c r="A9" i="3" s="1"/>
  <c r="B10" i="1"/>
  <c r="A10" i="3" s="1"/>
  <c r="B11" i="1"/>
  <c r="A11" i="3" s="1"/>
  <c r="B12" i="1"/>
  <c r="A12" i="3" s="1"/>
  <c r="B13" i="1"/>
  <c r="A13" i="3" s="1"/>
  <c r="B14" i="1"/>
  <c r="A14" i="3" s="1"/>
  <c r="B15" i="1"/>
  <c r="A15" i="3" s="1"/>
  <c r="B16" i="1"/>
  <c r="A16" i="3" s="1"/>
  <c r="B17" i="1"/>
  <c r="A17" i="3" s="1"/>
  <c r="B18" i="1"/>
  <c r="A18" i="3" s="1"/>
  <c r="B19" i="1"/>
  <c r="A19" i="3" s="1"/>
  <c r="B20" i="1"/>
  <c r="A20" i="3" s="1"/>
  <c r="B21" i="1"/>
  <c r="A21" i="3" s="1"/>
  <c r="B22" i="1"/>
  <c r="A22" i="3" s="1"/>
  <c r="B23" i="1"/>
  <c r="A23" i="3" s="1"/>
  <c r="B24" i="1"/>
  <c r="A24" i="3" s="1"/>
  <c r="B25" i="1"/>
  <c r="A25" i="3" s="1"/>
  <c r="B26" i="1"/>
  <c r="A26" i="3" s="1"/>
  <c r="B27" i="1"/>
  <c r="A27" i="3" s="1"/>
  <c r="B28" i="1"/>
  <c r="A28" i="3" s="1"/>
  <c r="B29" i="1"/>
  <c r="A29" i="3" s="1"/>
  <c r="B30" i="1"/>
  <c r="A30" i="3" s="1"/>
  <c r="B31" i="1"/>
  <c r="A31" i="3" s="1"/>
  <c r="B32" i="1"/>
  <c r="A32" i="3" s="1"/>
  <c r="B33" i="1"/>
  <c r="A33" i="3" s="1"/>
  <c r="U38" i="1"/>
  <c r="F38" i="1"/>
  <c r="V38" i="1"/>
  <c r="M38" i="1"/>
  <c r="O38" i="1"/>
  <c r="H38" i="1"/>
  <c r="E38" i="1"/>
  <c r="E33" i="1"/>
  <c r="N38" i="1"/>
  <c r="W38" i="1"/>
  <c r="P38" i="1"/>
  <c r="T38" i="1"/>
  <c r="G38" i="1"/>
  <c r="W5" i="1"/>
  <c r="D377" i="5" l="1"/>
  <c r="D366" i="5"/>
  <c r="D355" i="5"/>
  <c r="C35" i="1" s="1"/>
  <c r="B35" i="3" s="1"/>
  <c r="D344" i="5"/>
  <c r="D333" i="5"/>
  <c r="D322" i="5"/>
  <c r="D311" i="5"/>
  <c r="D300" i="5"/>
  <c r="D289" i="5"/>
  <c r="D278" i="5"/>
  <c r="D267" i="5"/>
  <c r="C27" i="1" s="1"/>
  <c r="B27" i="3" s="1"/>
  <c r="D256" i="5"/>
  <c r="D245" i="5"/>
  <c r="D234" i="5"/>
  <c r="D223" i="5"/>
  <c r="D212" i="5"/>
  <c r="D201" i="5"/>
  <c r="D190" i="5"/>
  <c r="D179" i="5"/>
  <c r="D168" i="5"/>
  <c r="D157" i="5"/>
  <c r="D146" i="5"/>
  <c r="C16" i="1" s="1"/>
  <c r="B16" i="3" s="1"/>
  <c r="D135" i="5"/>
  <c r="C15" i="1" s="1"/>
  <c r="B15" i="3" s="1"/>
  <c r="D124" i="5"/>
  <c r="D113" i="5"/>
  <c r="D102" i="5"/>
  <c r="C12" i="1" s="1"/>
  <c r="B12" i="3" s="1"/>
  <c r="D91" i="5"/>
  <c r="C11" i="1" s="1"/>
  <c r="B11" i="3" s="1"/>
  <c r="D80" i="5"/>
  <c r="D69" i="5"/>
  <c r="C9" i="1" s="1"/>
  <c r="B9" i="3" s="1"/>
  <c r="D58" i="5"/>
  <c r="D47" i="5"/>
  <c r="D36" i="5"/>
  <c r="C6" i="1" s="1"/>
  <c r="B6" i="3" s="1"/>
  <c r="D25" i="5"/>
  <c r="D14" i="5"/>
  <c r="X17" i="1"/>
  <c r="Q33" i="1"/>
  <c r="N33" i="1"/>
  <c r="M33" i="1"/>
  <c r="J8" i="1"/>
  <c r="U7" i="1"/>
  <c r="X36" i="1"/>
  <c r="I9" i="1"/>
  <c r="L7" i="1"/>
  <c r="W25" i="1"/>
  <c r="L8" i="1"/>
  <c r="V20" i="1"/>
  <c r="I34" i="1"/>
  <c r="W20" i="1"/>
  <c r="X24" i="1"/>
  <c r="H5" i="1"/>
  <c r="V39" i="3"/>
  <c r="W26" i="1"/>
  <c r="W31" i="1"/>
  <c r="W39" i="3"/>
  <c r="T8" i="1"/>
  <c r="T5" i="1"/>
  <c r="I33" i="1"/>
  <c r="U39" i="3"/>
  <c r="N37" i="1"/>
  <c r="X37" i="1"/>
  <c r="X34" i="1"/>
  <c r="X33" i="1"/>
  <c r="X31" i="1"/>
  <c r="X25" i="1"/>
  <c r="X22" i="1"/>
  <c r="X16" i="1"/>
  <c r="X13" i="1"/>
  <c r="W34" i="1"/>
  <c r="W32" i="1"/>
  <c r="W30" i="1"/>
  <c r="W29" i="1"/>
  <c r="W28" i="1"/>
  <c r="W24" i="1"/>
  <c r="W23" i="1"/>
  <c r="W22" i="1"/>
  <c r="W21" i="1"/>
  <c r="W18" i="1"/>
  <c r="W14" i="1"/>
  <c r="W13" i="1"/>
  <c r="W12" i="1"/>
  <c r="W11" i="1"/>
  <c r="W10" i="1"/>
  <c r="W8" i="1"/>
  <c r="W7" i="1"/>
  <c r="W6" i="1"/>
  <c r="W4" i="1"/>
  <c r="V37" i="1"/>
  <c r="V29" i="1"/>
  <c r="V28" i="1"/>
  <c r="V19" i="1"/>
  <c r="V14" i="1"/>
  <c r="V11" i="1"/>
  <c r="V7" i="1"/>
  <c r="T37" i="1"/>
  <c r="S13" i="1"/>
  <c r="S5" i="1"/>
  <c r="R37" i="1"/>
  <c r="R36" i="1"/>
  <c r="Q37" i="1"/>
  <c r="P36" i="1"/>
  <c r="P33" i="1"/>
  <c r="P12" i="1"/>
  <c r="P9" i="1"/>
  <c r="P7" i="1"/>
  <c r="P4" i="1"/>
  <c r="O13" i="1"/>
  <c r="O11" i="1"/>
  <c r="N12" i="1"/>
  <c r="N10" i="1"/>
  <c r="N6" i="1"/>
  <c r="N5" i="1"/>
  <c r="L34" i="1"/>
  <c r="K35" i="1"/>
  <c r="K11" i="1"/>
  <c r="K10" i="1"/>
  <c r="K9" i="1"/>
  <c r="I36" i="1"/>
  <c r="I11" i="1"/>
  <c r="I10" i="1"/>
  <c r="I8" i="1"/>
  <c r="I6" i="1"/>
  <c r="H36" i="1"/>
  <c r="H33" i="1"/>
  <c r="H6" i="1"/>
  <c r="G36" i="1"/>
  <c r="G34" i="1"/>
  <c r="G15" i="1"/>
  <c r="G11" i="1"/>
  <c r="G7" i="1"/>
  <c r="G5" i="1"/>
  <c r="E16" i="1"/>
  <c r="E10" i="1"/>
  <c r="E8" i="1"/>
  <c r="D33" i="1"/>
  <c r="D14" i="1"/>
  <c r="C7" i="1"/>
  <c r="B7" i="3" s="1"/>
  <c r="W33" i="1"/>
  <c r="W36" i="1"/>
  <c r="W37" i="1"/>
  <c r="X15" i="1"/>
  <c r="X18" i="1"/>
  <c r="X19" i="1"/>
  <c r="X20" i="1"/>
  <c r="X21" i="1"/>
  <c r="X23" i="1"/>
  <c r="X28" i="1"/>
  <c r="P22" i="1"/>
  <c r="K17" i="1"/>
  <c r="E15" i="1"/>
  <c r="H15" i="1"/>
  <c r="K15" i="1"/>
  <c r="N15" i="1"/>
  <c r="K14" i="1"/>
  <c r="C14" i="1"/>
  <c r="B14" i="3" s="1"/>
  <c r="N13" i="1"/>
  <c r="E12" i="1"/>
  <c r="H12" i="1"/>
  <c r="K12" i="1"/>
  <c r="P11" i="1"/>
  <c r="H11" i="1"/>
  <c r="P10" i="1"/>
  <c r="H9" i="1"/>
  <c r="H8" i="1"/>
  <c r="K8" i="1"/>
  <c r="N8" i="1"/>
  <c r="H7" i="1"/>
  <c r="K5" i="1"/>
  <c r="V32" i="1"/>
  <c r="V25" i="1"/>
  <c r="V23" i="1"/>
  <c r="V13" i="1"/>
  <c r="V5" i="1"/>
  <c r="J34" i="1"/>
  <c r="E34" i="1"/>
  <c r="H34" i="1"/>
  <c r="R35" i="1"/>
  <c r="V36" i="1"/>
  <c r="J37" i="1"/>
  <c r="E37" i="1"/>
  <c r="J36" i="1"/>
  <c r="L36" i="1"/>
  <c r="E36" i="1"/>
  <c r="K34" i="1"/>
  <c r="K28" i="1"/>
  <c r="R39" i="3"/>
  <c r="J26" i="1"/>
  <c r="J25" i="1"/>
  <c r="J24" i="1"/>
  <c r="V24" i="1"/>
  <c r="L23" i="1"/>
  <c r="L22" i="1"/>
  <c r="V22" i="1"/>
  <c r="V21" i="1"/>
  <c r="I19" i="1"/>
  <c r="J18" i="1"/>
  <c r="L17" i="1"/>
  <c r="J17" i="1"/>
  <c r="V17" i="1"/>
  <c r="J16" i="1"/>
  <c r="I15" i="1"/>
  <c r="L15" i="1"/>
  <c r="J15" i="1"/>
  <c r="V15" i="1"/>
  <c r="L14" i="1"/>
  <c r="G14" i="1"/>
  <c r="S14" i="1"/>
  <c r="L13" i="1"/>
  <c r="D13" i="1"/>
  <c r="J13" i="1"/>
  <c r="G12" i="1"/>
  <c r="J12" i="1"/>
  <c r="V12" i="1"/>
  <c r="Q12" i="1"/>
  <c r="L11" i="1"/>
  <c r="L10" i="1"/>
  <c r="V10" i="1"/>
  <c r="Q9" i="1"/>
  <c r="L9" i="1"/>
  <c r="J9" i="1"/>
  <c r="V9" i="1"/>
  <c r="D8" i="1"/>
  <c r="G8" i="1"/>
  <c r="V8" i="1"/>
  <c r="I7" i="1"/>
  <c r="J7" i="1"/>
  <c r="N7" i="1"/>
  <c r="L6" i="1"/>
  <c r="G6" i="1"/>
  <c r="J6" i="1"/>
  <c r="V6" i="1"/>
  <c r="T6" i="1"/>
  <c r="I5" i="1"/>
  <c r="L5" i="1"/>
  <c r="D5" i="1"/>
  <c r="J5" i="1"/>
  <c r="V4" i="1"/>
  <c r="U4" i="1"/>
  <c r="S39" i="3"/>
  <c r="T39" i="3"/>
  <c r="J39" i="3"/>
  <c r="U37" i="1"/>
  <c r="U36" i="1"/>
  <c r="U33" i="1"/>
  <c r="U28" i="1"/>
  <c r="U26" i="1"/>
  <c r="U17" i="1"/>
  <c r="U16" i="1"/>
  <c r="U15" i="1"/>
  <c r="U14" i="1"/>
  <c r="U13" i="1"/>
  <c r="U12" i="1"/>
  <c r="U11" i="1"/>
  <c r="U10" i="1"/>
  <c r="U9" i="1"/>
  <c r="U8" i="1"/>
  <c r="U6" i="1"/>
  <c r="U5" i="1"/>
  <c r="T36" i="1"/>
  <c r="T34" i="1"/>
  <c r="T33" i="1"/>
  <c r="T32" i="1"/>
  <c r="T24" i="1"/>
  <c r="T23" i="1"/>
  <c r="T20" i="1"/>
  <c r="T19" i="1"/>
  <c r="T14" i="1"/>
  <c r="T13" i="1"/>
  <c r="T12" i="1"/>
  <c r="T11" i="1"/>
  <c r="T10" i="1"/>
  <c r="T9" i="1"/>
  <c r="T7" i="1"/>
  <c r="T4" i="1"/>
  <c r="S37" i="1"/>
  <c r="S34" i="1"/>
  <c r="S31" i="1"/>
  <c r="S23" i="1"/>
  <c r="S20" i="1"/>
  <c r="S19" i="1"/>
  <c r="S12" i="1"/>
  <c r="S11" i="1"/>
  <c r="S10" i="1"/>
  <c r="S9" i="1"/>
  <c r="S8" i="1"/>
  <c r="S7" i="1"/>
  <c r="S6" i="1"/>
  <c r="S4" i="1"/>
  <c r="Q39" i="3"/>
  <c r="P39" i="3"/>
  <c r="R34" i="1"/>
  <c r="R29" i="1"/>
  <c r="R28" i="1"/>
  <c r="R26" i="1"/>
  <c r="R22" i="1"/>
  <c r="R21" i="1"/>
  <c r="R20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36" i="1"/>
  <c r="Q28" i="1"/>
  <c r="Q26" i="1"/>
  <c r="Q24" i="1"/>
  <c r="Q20" i="1"/>
  <c r="Q19" i="1"/>
  <c r="Q18" i="1"/>
  <c r="Q14" i="1"/>
  <c r="Q13" i="1"/>
  <c r="Q11" i="1"/>
  <c r="Q10" i="1"/>
  <c r="Q8" i="1"/>
  <c r="Q7" i="1"/>
  <c r="Q6" i="1"/>
  <c r="Q5" i="1"/>
  <c r="Q4" i="1"/>
  <c r="N39" i="3"/>
  <c r="O39" i="3"/>
  <c r="P37" i="1"/>
  <c r="P34" i="1"/>
  <c r="P31" i="1"/>
  <c r="P23" i="1"/>
  <c r="P16" i="1"/>
  <c r="P15" i="1"/>
  <c r="P14" i="1"/>
  <c r="P13" i="1"/>
  <c r="P8" i="1"/>
  <c r="P6" i="1"/>
  <c r="P5" i="1"/>
  <c r="O37" i="1"/>
  <c r="O36" i="1"/>
  <c r="O34" i="1"/>
  <c r="O31" i="1"/>
  <c r="O30" i="1"/>
  <c r="O21" i="1"/>
  <c r="O19" i="1"/>
  <c r="O16" i="1"/>
  <c r="O15" i="1"/>
  <c r="O14" i="1"/>
  <c r="O12" i="1"/>
  <c r="O10" i="1"/>
  <c r="O9" i="1"/>
  <c r="O8" i="1"/>
  <c r="O7" i="1"/>
  <c r="O6" i="1"/>
  <c r="O5" i="1"/>
  <c r="O4" i="1"/>
  <c r="F39" i="3"/>
  <c r="M39" i="3"/>
  <c r="N36" i="1"/>
  <c r="N34" i="1"/>
  <c r="N29" i="1"/>
  <c r="N25" i="1"/>
  <c r="N16" i="1"/>
  <c r="N14" i="1"/>
  <c r="N11" i="1"/>
  <c r="N9" i="1"/>
  <c r="N4" i="1"/>
  <c r="N24" i="1"/>
  <c r="R32" i="1"/>
  <c r="U31" i="1"/>
  <c r="R30" i="1"/>
  <c r="P30" i="1"/>
  <c r="T29" i="1"/>
  <c r="V34" i="1"/>
  <c r="N35" i="1"/>
  <c r="I37" i="1"/>
  <c r="I39" i="3"/>
  <c r="B39" i="3"/>
  <c r="Y39" i="1"/>
  <c r="G39" i="3"/>
  <c r="H39" i="3"/>
  <c r="L39" i="3"/>
  <c r="K39" i="3"/>
  <c r="R33" i="1"/>
  <c r="J33" i="1"/>
  <c r="V33" i="1"/>
  <c r="D39" i="3"/>
  <c r="I31" i="1"/>
  <c r="T31" i="1"/>
  <c r="Q29" i="1"/>
  <c r="O28" i="1"/>
  <c r="O27" i="1"/>
  <c r="E39" i="3"/>
  <c r="P25" i="1"/>
  <c r="S24" i="1"/>
  <c r="H23" i="1"/>
  <c r="S22" i="1"/>
  <c r="P21" i="1"/>
  <c r="N20" i="1"/>
  <c r="C39" i="3"/>
  <c r="O32" i="1"/>
  <c r="N31" i="1"/>
  <c r="P26" i="1"/>
  <c r="S26" i="1"/>
  <c r="N23" i="1"/>
  <c r="N22" i="1"/>
  <c r="N21" i="1"/>
  <c r="Q31" i="1"/>
  <c r="Q34" i="1"/>
  <c r="Q35" i="1"/>
  <c r="G35" i="1"/>
  <c r="R31" i="1"/>
  <c r="P20" i="1"/>
  <c r="R19" i="1"/>
  <c r="U19" i="1"/>
  <c r="P19" i="1"/>
  <c r="R18" i="1"/>
  <c r="V16" i="1"/>
  <c r="O26" i="1"/>
  <c r="O25" i="1"/>
  <c r="O24" i="1"/>
  <c r="O23" i="1"/>
  <c r="Q21" i="1"/>
  <c r="T18" i="1"/>
  <c r="O18" i="1"/>
  <c r="Q17" i="1"/>
  <c r="T17" i="1"/>
  <c r="O17" i="1"/>
  <c r="Q16" i="1"/>
  <c r="T16" i="1"/>
  <c r="V31" i="1"/>
  <c r="V30" i="1"/>
  <c r="V27" i="1"/>
  <c r="V26" i="1"/>
  <c r="N19" i="1"/>
  <c r="S18" i="1"/>
  <c r="N18" i="1"/>
  <c r="R17" i="1"/>
  <c r="P17" i="1"/>
  <c r="S17" i="1"/>
  <c r="N17" i="1"/>
  <c r="S16" i="1"/>
  <c r="Q15" i="1"/>
  <c r="T15" i="1"/>
  <c r="S15" i="1"/>
  <c r="V35" i="1"/>
  <c r="K37" i="1"/>
  <c r="N32" i="1"/>
  <c r="U30" i="1"/>
  <c r="O29" i="1"/>
  <c r="R25" i="1"/>
  <c r="U25" i="1"/>
  <c r="R24" i="1"/>
  <c r="U24" i="1"/>
  <c r="R23" i="1"/>
  <c r="U21" i="1"/>
  <c r="U20" i="1"/>
  <c r="W16" i="1"/>
  <c r="X4" i="1"/>
  <c r="X8" i="1"/>
  <c r="X12" i="1"/>
  <c r="X35" i="1"/>
  <c r="Q32" i="1"/>
  <c r="U32" i="1"/>
  <c r="P29" i="1"/>
  <c r="I28" i="1"/>
  <c r="S28" i="1"/>
  <c r="T27" i="1"/>
  <c r="T26" i="1"/>
  <c r="Q23" i="1"/>
  <c r="Q22" i="1"/>
  <c r="L12" i="1"/>
  <c r="S29" i="1"/>
  <c r="P28" i="1"/>
  <c r="T28" i="1"/>
  <c r="M25" i="1"/>
  <c r="M12" i="1"/>
  <c r="M37" i="1"/>
  <c r="M36" i="1"/>
  <c r="M35" i="1"/>
  <c r="M34" i="1"/>
  <c r="M32" i="1"/>
  <c r="M31" i="1"/>
  <c r="M28" i="1"/>
  <c r="M27" i="1"/>
  <c r="M24" i="1"/>
  <c r="M23" i="1"/>
  <c r="M22" i="1"/>
  <c r="M21" i="1"/>
  <c r="M20" i="1"/>
  <c r="M19" i="1"/>
  <c r="M18" i="1"/>
  <c r="M17" i="1"/>
  <c r="M15" i="1"/>
  <c r="M14" i="1"/>
  <c r="M13" i="1"/>
  <c r="M11" i="1"/>
  <c r="M10" i="1"/>
  <c r="M9" i="1"/>
  <c r="M8" i="1"/>
  <c r="M7" i="1"/>
  <c r="M6" i="1"/>
  <c r="M5" i="1"/>
  <c r="M4" i="1"/>
  <c r="L37" i="1"/>
  <c r="L35" i="1"/>
  <c r="L33" i="1"/>
  <c r="L32" i="1"/>
  <c r="L31" i="1"/>
  <c r="L29" i="1"/>
  <c r="L28" i="1"/>
  <c r="L26" i="1"/>
  <c r="L25" i="1"/>
  <c r="L24" i="1"/>
  <c r="L21" i="1"/>
  <c r="L20" i="1"/>
  <c r="L19" i="1"/>
  <c r="L18" i="1"/>
  <c r="K36" i="1"/>
  <c r="K33" i="1"/>
  <c r="K32" i="1"/>
  <c r="K31" i="1"/>
  <c r="K29" i="1"/>
  <c r="K25" i="1"/>
  <c r="K24" i="1"/>
  <c r="K23" i="1"/>
  <c r="K22" i="1"/>
  <c r="K21" i="1"/>
  <c r="K20" i="1"/>
  <c r="K19" i="1"/>
  <c r="K18" i="1"/>
  <c r="K16" i="1"/>
  <c r="K13" i="1"/>
  <c r="K7" i="1"/>
  <c r="K6" i="1"/>
  <c r="J32" i="1"/>
  <c r="J31" i="1"/>
  <c r="J28" i="1"/>
  <c r="J23" i="1"/>
  <c r="J22" i="1"/>
  <c r="J19" i="1"/>
  <c r="J14" i="1"/>
  <c r="I12" i="1"/>
  <c r="J11" i="1"/>
  <c r="J10" i="1"/>
  <c r="J4" i="1"/>
  <c r="I32" i="1"/>
  <c r="I26" i="1"/>
  <c r="I22" i="1"/>
  <c r="I20" i="1"/>
  <c r="I17" i="1"/>
  <c r="I14" i="1"/>
  <c r="I13" i="1"/>
  <c r="H37" i="1"/>
  <c r="H35" i="1"/>
  <c r="H32" i="1"/>
  <c r="H31" i="1"/>
  <c r="H29" i="1"/>
  <c r="H28" i="1"/>
  <c r="H26" i="1"/>
  <c r="H25" i="1"/>
  <c r="H22" i="1"/>
  <c r="H21" i="1"/>
  <c r="H20" i="1"/>
  <c r="H19" i="1"/>
  <c r="H18" i="1"/>
  <c r="H17" i="1"/>
  <c r="H16" i="1"/>
  <c r="H14" i="1"/>
  <c r="H13" i="1"/>
  <c r="H10" i="1"/>
  <c r="H4" i="1"/>
  <c r="G37" i="1"/>
  <c r="G31" i="1"/>
  <c r="G20" i="1"/>
  <c r="G19" i="1"/>
  <c r="G13" i="1"/>
  <c r="G10" i="1"/>
  <c r="G9" i="1"/>
  <c r="F37" i="1"/>
  <c r="F36" i="1"/>
  <c r="F35" i="1"/>
  <c r="F34" i="1"/>
  <c r="F29" i="1"/>
  <c r="F28" i="1"/>
  <c r="F23" i="1"/>
  <c r="F21" i="1"/>
  <c r="F15" i="1"/>
  <c r="F14" i="1"/>
  <c r="F13" i="1"/>
  <c r="F12" i="1"/>
  <c r="F11" i="1"/>
  <c r="F10" i="1"/>
  <c r="F9" i="1"/>
  <c r="F8" i="1"/>
  <c r="F7" i="1"/>
  <c r="F6" i="1"/>
  <c r="F5" i="1"/>
  <c r="E30" i="1"/>
  <c r="E29" i="1"/>
  <c r="E28" i="1"/>
  <c r="E25" i="1"/>
  <c r="E21" i="1"/>
  <c r="E19" i="1"/>
  <c r="E14" i="1"/>
  <c r="E13" i="1"/>
  <c r="E11" i="1"/>
  <c r="E9" i="1"/>
  <c r="E7" i="1"/>
  <c r="E5" i="1"/>
  <c r="D37" i="1"/>
  <c r="D36" i="1"/>
  <c r="D35" i="1"/>
  <c r="D31" i="1"/>
  <c r="D27" i="1"/>
  <c r="D26" i="1"/>
  <c r="D24" i="1"/>
  <c r="D19" i="1"/>
  <c r="D15" i="1"/>
  <c r="D12" i="1"/>
  <c r="D11" i="1"/>
  <c r="D10" i="1"/>
  <c r="D9" i="1"/>
  <c r="D7" i="1"/>
  <c r="D6" i="1"/>
  <c r="C6" i="3" s="1"/>
  <c r="D4" i="1"/>
  <c r="C36" i="1"/>
  <c r="B36" i="3" s="1"/>
  <c r="C34" i="1"/>
  <c r="B34" i="3" s="1"/>
  <c r="C28" i="1"/>
  <c r="B28" i="3" s="1"/>
  <c r="C25" i="1"/>
  <c r="B25" i="3" s="1"/>
  <c r="C24" i="1"/>
  <c r="B24" i="3" s="1"/>
  <c r="C19" i="1"/>
  <c r="B19" i="3" s="1"/>
  <c r="C13" i="1"/>
  <c r="B13" i="3" s="1"/>
  <c r="C10" i="1"/>
  <c r="B10" i="3" s="1"/>
  <c r="C8" i="1"/>
  <c r="B8" i="3" s="1"/>
  <c r="C5" i="1"/>
  <c r="B5" i="3" s="1"/>
  <c r="K4" i="1"/>
  <c r="I4" i="1"/>
  <c r="F4" i="1"/>
  <c r="L4" i="1"/>
  <c r="E6" i="1"/>
  <c r="C37" i="1"/>
  <c r="B37" i="3" s="1"/>
  <c r="E4" i="1"/>
  <c r="G4" i="1"/>
  <c r="C4" i="1"/>
  <c r="B38" i="3"/>
  <c r="C38" i="3"/>
  <c r="E38" i="3"/>
  <c r="O38" i="3"/>
  <c r="L38" i="3"/>
  <c r="N38" i="3"/>
  <c r="D38" i="3"/>
  <c r="K38" i="3"/>
  <c r="S38" i="3"/>
  <c r="W38" i="3"/>
  <c r="R38" i="3"/>
  <c r="P38" i="3"/>
  <c r="J38" i="3"/>
  <c r="I38" i="3"/>
  <c r="G38" i="3"/>
  <c r="F38" i="3"/>
  <c r="M38" i="3"/>
  <c r="U38" i="3"/>
  <c r="Y38" i="1"/>
  <c r="H38" i="3"/>
  <c r="Q38" i="3"/>
  <c r="V38" i="3"/>
  <c r="T38" i="3"/>
  <c r="F31" i="1"/>
  <c r="L27" i="1"/>
  <c r="G27" i="1"/>
  <c r="F19" i="1"/>
  <c r="D18" i="1"/>
  <c r="G18" i="1"/>
  <c r="U18" i="1"/>
  <c r="E18" i="1"/>
  <c r="P18" i="1"/>
  <c r="C18" i="1"/>
  <c r="F18" i="1"/>
  <c r="I18" i="1"/>
  <c r="D17" i="1"/>
  <c r="G17" i="1"/>
  <c r="I16" i="1"/>
  <c r="T35" i="1"/>
  <c r="E35" i="1"/>
  <c r="X6" i="1"/>
  <c r="X32" i="1"/>
  <c r="Q30" i="1"/>
  <c r="I30" i="1"/>
  <c r="C29" i="1"/>
  <c r="B29" i="3" s="1"/>
  <c r="D28" i="1"/>
  <c r="K27" i="1"/>
  <c r="F27" i="1"/>
  <c r="M26" i="1"/>
  <c r="E26" i="1"/>
  <c r="K26" i="1"/>
  <c r="C26" i="1"/>
  <c r="N26" i="1"/>
  <c r="F26" i="1"/>
  <c r="F24" i="1"/>
  <c r="I23" i="1"/>
  <c r="D23" i="1"/>
  <c r="G23" i="1"/>
  <c r="U23" i="1"/>
  <c r="E23" i="1"/>
  <c r="C23" i="1"/>
  <c r="T21" i="1"/>
  <c r="D21" i="1"/>
  <c r="G21" i="1"/>
  <c r="J20" i="1"/>
  <c r="E20" i="1"/>
  <c r="C20" i="1"/>
  <c r="F20" i="1"/>
  <c r="D20" i="1"/>
  <c r="O20" i="1"/>
  <c r="S35" i="1"/>
  <c r="X10" i="1"/>
  <c r="S32" i="1"/>
  <c r="E32" i="1"/>
  <c r="L30" i="1"/>
  <c r="N27" i="1"/>
  <c r="E27" i="1"/>
  <c r="G24" i="1"/>
  <c r="D16" i="1"/>
  <c r="G16" i="1"/>
  <c r="D32" i="1"/>
  <c r="C32" i="1"/>
  <c r="B32" i="3" s="1"/>
  <c r="I27" i="1"/>
  <c r="G26" i="1"/>
  <c r="T25" i="1"/>
  <c r="J35" i="1"/>
  <c r="W15" i="1"/>
  <c r="F32" i="1"/>
  <c r="E31" i="1"/>
  <c r="H30" i="1"/>
  <c r="K30" i="1"/>
  <c r="J30" i="1"/>
  <c r="I29" i="1"/>
  <c r="S27" i="1"/>
  <c r="S25" i="1"/>
  <c r="P35" i="1"/>
  <c r="I35" i="1"/>
  <c r="W17" i="1"/>
  <c r="W19" i="1"/>
  <c r="W27" i="1"/>
  <c r="X27" i="1"/>
  <c r="X30" i="1"/>
  <c r="P32" i="1"/>
  <c r="T30" i="1"/>
  <c r="N28" i="1"/>
  <c r="G28" i="1"/>
  <c r="R27" i="1"/>
  <c r="J27" i="1"/>
  <c r="F25" i="1"/>
  <c r="Q25" i="1"/>
  <c r="I25" i="1"/>
  <c r="D25" i="1"/>
  <c r="G25" i="1"/>
  <c r="E24" i="1"/>
  <c r="P24" i="1"/>
  <c r="H24" i="1"/>
  <c r="O33" i="1"/>
  <c r="G33" i="1"/>
  <c r="S33" i="1"/>
  <c r="C33" i="1"/>
  <c r="O35" i="1"/>
  <c r="W35" i="1"/>
  <c r="X5" i="1"/>
  <c r="D30" i="1"/>
  <c r="J21" i="1"/>
  <c r="F17" i="1"/>
  <c r="E17" i="1"/>
  <c r="C17" i="1"/>
  <c r="F16" i="1"/>
  <c r="L16" i="1"/>
  <c r="M16" i="1"/>
  <c r="W9" i="1"/>
  <c r="X7" i="1"/>
  <c r="X9" i="1"/>
  <c r="U29" i="1"/>
  <c r="P27" i="1"/>
  <c r="C22" i="1"/>
  <c r="F22" i="1"/>
  <c r="T22" i="1"/>
  <c r="D22" i="1"/>
  <c r="O22" i="1"/>
  <c r="G22" i="1"/>
  <c r="U22" i="1"/>
  <c r="E22" i="1"/>
  <c r="S21" i="1"/>
  <c r="C21" i="1"/>
  <c r="V18" i="1"/>
  <c r="U34" i="1"/>
  <c r="D34" i="1"/>
  <c r="U35" i="1"/>
  <c r="S36" i="1"/>
  <c r="X11" i="1"/>
  <c r="X14" i="1"/>
  <c r="X29" i="1"/>
  <c r="S30" i="1"/>
  <c r="C30" i="1"/>
  <c r="G30" i="1"/>
  <c r="H27" i="1"/>
  <c r="I24" i="1"/>
  <c r="F30" i="1"/>
  <c r="D29" i="1"/>
  <c r="G29" i="1"/>
  <c r="G32" i="1"/>
  <c r="M30" i="1"/>
  <c r="Q27" i="1"/>
  <c r="M29" i="1"/>
  <c r="U27" i="1"/>
  <c r="C31" i="1"/>
  <c r="N30" i="1"/>
  <c r="I21" i="1"/>
  <c r="C7" i="3" l="1"/>
  <c r="V12" i="3"/>
  <c r="W10" i="3"/>
  <c r="W37" i="3"/>
  <c r="V7" i="3"/>
  <c r="U6" i="3"/>
  <c r="U13" i="3"/>
  <c r="U7" i="3"/>
  <c r="V6" i="3"/>
  <c r="V11" i="3"/>
  <c r="W12" i="3"/>
  <c r="U11" i="3"/>
  <c r="W14" i="3"/>
  <c r="V9" i="3"/>
  <c r="V8" i="3"/>
  <c r="V5" i="3"/>
  <c r="W8" i="3"/>
  <c r="U9" i="3"/>
  <c r="U10" i="3"/>
  <c r="U12" i="3"/>
  <c r="U14" i="3"/>
  <c r="W13" i="3"/>
  <c r="V13" i="3"/>
  <c r="U8" i="3"/>
  <c r="U15" i="3"/>
  <c r="U5" i="3"/>
  <c r="V10" i="3"/>
  <c r="V14" i="3"/>
  <c r="C12" i="3"/>
  <c r="W15" i="3"/>
  <c r="C14" i="3"/>
  <c r="U36" i="3"/>
  <c r="G14" i="3"/>
  <c r="T13" i="3"/>
  <c r="C11" i="3"/>
  <c r="M36" i="3"/>
  <c r="C35" i="3"/>
  <c r="C8" i="3"/>
  <c r="O36" i="3"/>
  <c r="O11" i="3"/>
  <c r="F14" i="3"/>
  <c r="D8" i="3"/>
  <c r="P6" i="3"/>
  <c r="D14" i="3"/>
  <c r="P9" i="3"/>
  <c r="T37" i="3"/>
  <c r="Q14" i="3"/>
  <c r="O7" i="3"/>
  <c r="O14" i="3"/>
  <c r="R37" i="3"/>
  <c r="S8" i="3"/>
  <c r="O12" i="3"/>
  <c r="T7" i="3"/>
  <c r="S7" i="3"/>
  <c r="Q13" i="3"/>
  <c r="R13" i="3"/>
  <c r="R5" i="3"/>
  <c r="S6" i="3"/>
  <c r="O9" i="3"/>
  <c r="S37" i="3"/>
  <c r="S11" i="3"/>
  <c r="Q12" i="3"/>
  <c r="P5" i="3"/>
  <c r="P14" i="3"/>
  <c r="P36" i="3"/>
  <c r="O10" i="3"/>
  <c r="T12" i="3"/>
  <c r="M10" i="3"/>
  <c r="T9" i="3"/>
  <c r="P12" i="3"/>
  <c r="P10" i="3"/>
  <c r="T11" i="3"/>
  <c r="R9" i="3"/>
  <c r="M6" i="3"/>
  <c r="N6" i="3"/>
  <c r="Q11" i="3"/>
  <c r="R34" i="3"/>
  <c r="T10" i="3"/>
  <c r="T14" i="3"/>
  <c r="G7" i="3"/>
  <c r="S5" i="3"/>
  <c r="T15" i="3"/>
  <c r="R14" i="3"/>
  <c r="T8" i="3"/>
  <c r="T6" i="3"/>
  <c r="T5" i="3"/>
  <c r="S15" i="3"/>
  <c r="R8" i="3"/>
  <c r="R12" i="3"/>
  <c r="S12" i="3"/>
  <c r="R15" i="3"/>
  <c r="R7" i="3"/>
  <c r="R11" i="3"/>
  <c r="R6" i="3"/>
  <c r="R10" i="3"/>
  <c r="S10" i="3"/>
  <c r="S14" i="3"/>
  <c r="S9" i="3"/>
  <c r="S13" i="3"/>
  <c r="Q36" i="3"/>
  <c r="Q5" i="3"/>
  <c r="Q9" i="3"/>
  <c r="P8" i="3"/>
  <c r="Q8" i="3"/>
  <c r="P7" i="3"/>
  <c r="P13" i="3"/>
  <c r="Q7" i="3"/>
  <c r="Q15" i="3"/>
  <c r="P15" i="3"/>
  <c r="P11" i="3"/>
  <c r="Q6" i="3"/>
  <c r="Q10" i="3"/>
  <c r="O5" i="3"/>
  <c r="M5" i="3"/>
  <c r="M13" i="3"/>
  <c r="F13" i="3"/>
  <c r="O13" i="3"/>
  <c r="N5" i="3"/>
  <c r="N36" i="3"/>
  <c r="N11" i="3"/>
  <c r="O8" i="3"/>
  <c r="O6" i="3"/>
  <c r="O15" i="3"/>
  <c r="M15" i="3"/>
  <c r="L14" i="3"/>
  <c r="M8" i="3"/>
  <c r="N13" i="3"/>
  <c r="M7" i="3"/>
  <c r="I14" i="3"/>
  <c r="N7" i="3"/>
  <c r="I7" i="3"/>
  <c r="I12" i="3"/>
  <c r="N9" i="3"/>
  <c r="N15" i="3"/>
  <c r="N14" i="3"/>
  <c r="J14" i="3"/>
  <c r="J11" i="3"/>
  <c r="F7" i="3"/>
  <c r="N12" i="3"/>
  <c r="N8" i="3"/>
  <c r="K14" i="3"/>
  <c r="M12" i="3"/>
  <c r="H7" i="3"/>
  <c r="N10" i="3"/>
  <c r="M11" i="3"/>
  <c r="M9" i="3"/>
  <c r="K15" i="3"/>
  <c r="K11" i="3"/>
  <c r="K8" i="3"/>
  <c r="L12" i="3"/>
  <c r="H12" i="3"/>
  <c r="M14" i="3"/>
  <c r="K12" i="3"/>
  <c r="L8" i="3"/>
  <c r="J12" i="3"/>
  <c r="J8" i="3"/>
  <c r="K36" i="3"/>
  <c r="K10" i="3"/>
  <c r="C13" i="3"/>
  <c r="L5" i="3"/>
  <c r="K13" i="3"/>
  <c r="D11" i="3"/>
  <c r="L36" i="3"/>
  <c r="D13" i="3"/>
  <c r="K7" i="3"/>
  <c r="L6" i="3"/>
  <c r="L15" i="3"/>
  <c r="L7" i="3"/>
  <c r="E8" i="3"/>
  <c r="L9" i="3"/>
  <c r="H5" i="3"/>
  <c r="K9" i="3"/>
  <c r="J10" i="3"/>
  <c r="L10" i="3"/>
  <c r="D7" i="3"/>
  <c r="L11" i="3"/>
  <c r="C9" i="3"/>
  <c r="L13" i="3"/>
  <c r="G15" i="3"/>
  <c r="H6" i="3"/>
  <c r="J6" i="3"/>
  <c r="H15" i="3"/>
  <c r="I13" i="3"/>
  <c r="K5" i="3"/>
  <c r="F15" i="3"/>
  <c r="D15" i="3"/>
  <c r="J9" i="3"/>
  <c r="J5" i="3"/>
  <c r="F6" i="3"/>
  <c r="K6" i="3"/>
  <c r="J13" i="3"/>
  <c r="F28" i="3"/>
  <c r="J15" i="3"/>
  <c r="I15" i="3"/>
  <c r="G5" i="3"/>
  <c r="J36" i="3"/>
  <c r="J7" i="3"/>
  <c r="H8" i="3"/>
  <c r="I5" i="3"/>
  <c r="E15" i="3"/>
  <c r="F5" i="3"/>
  <c r="I8" i="3"/>
  <c r="I6" i="3"/>
  <c r="H11" i="3"/>
  <c r="H14" i="3"/>
  <c r="I11" i="3"/>
  <c r="I10" i="3"/>
  <c r="H10" i="3"/>
  <c r="I9" i="3"/>
  <c r="G36" i="3"/>
  <c r="H36" i="3"/>
  <c r="F36" i="3"/>
  <c r="G6" i="3"/>
  <c r="H9" i="3"/>
  <c r="I36" i="3"/>
  <c r="D6" i="3"/>
  <c r="H13" i="3"/>
  <c r="G10" i="3"/>
  <c r="F12" i="3"/>
  <c r="G9" i="3"/>
  <c r="F8" i="3"/>
  <c r="G11" i="3"/>
  <c r="F11" i="3"/>
  <c r="G12" i="3"/>
  <c r="E5" i="3"/>
  <c r="G8" i="3"/>
  <c r="F10" i="3"/>
  <c r="G13" i="3"/>
  <c r="F9" i="3"/>
  <c r="E7" i="3"/>
  <c r="E11" i="3"/>
  <c r="D12" i="3"/>
  <c r="E36" i="3"/>
  <c r="E6" i="3"/>
  <c r="E14" i="3"/>
  <c r="E9" i="3"/>
  <c r="E10" i="3"/>
  <c r="E12" i="3"/>
  <c r="D24" i="3"/>
  <c r="Y13" i="1"/>
  <c r="D36" i="3"/>
  <c r="E13" i="3"/>
  <c r="Y8" i="1"/>
  <c r="D10" i="3"/>
  <c r="D9" i="3"/>
  <c r="D19" i="3"/>
  <c r="D5" i="3"/>
  <c r="Y11" i="1"/>
  <c r="Y7" i="1"/>
  <c r="C5" i="3"/>
  <c r="C24" i="3"/>
  <c r="C15" i="3"/>
  <c r="C10" i="3"/>
  <c r="C19" i="3"/>
  <c r="C36" i="3"/>
  <c r="Y12" i="1"/>
  <c r="C4" i="3"/>
  <c r="Y5" i="1"/>
  <c r="Y6" i="1"/>
  <c r="Y37" i="1"/>
  <c r="V4" i="3"/>
  <c r="I4" i="3"/>
  <c r="S4" i="3"/>
  <c r="V37" i="3"/>
  <c r="G37" i="3"/>
  <c r="U37" i="3"/>
  <c r="K37" i="3"/>
  <c r="O37" i="3"/>
  <c r="N37" i="3"/>
  <c r="I37" i="3"/>
  <c r="D37" i="3"/>
  <c r="Q37" i="3"/>
  <c r="E37" i="3"/>
  <c r="C37" i="3"/>
  <c r="P37" i="3"/>
  <c r="L37" i="3"/>
  <c r="H37" i="3"/>
  <c r="M37" i="3"/>
  <c r="F37" i="3"/>
  <c r="J37" i="3"/>
  <c r="H4" i="3"/>
  <c r="O4" i="3"/>
  <c r="W4" i="3"/>
  <c r="Q4" i="3"/>
  <c r="J4" i="3"/>
  <c r="U4" i="3"/>
  <c r="N4" i="3"/>
  <c r="M4" i="3"/>
  <c r="E4" i="3"/>
  <c r="R4" i="3"/>
  <c r="L4" i="3"/>
  <c r="Y4" i="1"/>
  <c r="F4" i="3"/>
  <c r="P4" i="3"/>
  <c r="K4" i="3"/>
  <c r="E16" i="3"/>
  <c r="H35" i="3"/>
  <c r="Y28" i="1"/>
  <c r="T4" i="3"/>
  <c r="B4" i="3"/>
  <c r="G4" i="3"/>
  <c r="D4" i="3"/>
  <c r="C22" i="3"/>
  <c r="N28" i="3"/>
  <c r="O28" i="3"/>
  <c r="T28" i="3"/>
  <c r="Q28" i="3"/>
  <c r="Y14" i="1"/>
  <c r="R28" i="3"/>
  <c r="E24" i="3"/>
  <c r="U28" i="3"/>
  <c r="S28" i="3"/>
  <c r="U16" i="3"/>
  <c r="Y10" i="1"/>
  <c r="G24" i="3"/>
  <c r="W5" i="3"/>
  <c r="W24" i="3"/>
  <c r="C23" i="3"/>
  <c r="T16" i="3"/>
  <c r="W6" i="3"/>
  <c r="W7" i="3"/>
  <c r="W16" i="3"/>
  <c r="W34" i="3"/>
  <c r="G21" i="3"/>
  <c r="E25" i="3"/>
  <c r="Y15" i="1"/>
  <c r="V15" i="3"/>
  <c r="W11" i="3"/>
  <c r="H25" i="3"/>
  <c r="O35" i="3"/>
  <c r="E32" i="3"/>
  <c r="C32" i="3"/>
  <c r="D32" i="3"/>
  <c r="U26" i="3"/>
  <c r="D17" i="3"/>
  <c r="R22" i="3"/>
  <c r="W9" i="3"/>
  <c r="W18" i="3"/>
  <c r="U22" i="3"/>
  <c r="T31" i="3"/>
  <c r="C25" i="3"/>
  <c r="K16" i="3"/>
  <c r="D27" i="3"/>
  <c r="N35" i="3"/>
  <c r="V26" i="3"/>
  <c r="I17" i="3"/>
  <c r="J26" i="3"/>
  <c r="Y36" i="1"/>
  <c r="S22" i="3"/>
  <c r="Y9" i="1"/>
  <c r="I16" i="3"/>
  <c r="W35" i="3"/>
  <c r="V19" i="3"/>
  <c r="L28" i="3"/>
  <c r="J35" i="3"/>
  <c r="M30" i="3"/>
  <c r="F29" i="3"/>
  <c r="W25" i="3"/>
  <c r="F25" i="3"/>
  <c r="E20" i="3"/>
  <c r="D23" i="3"/>
  <c r="O26" i="3"/>
  <c r="F18" i="3"/>
  <c r="Q17" i="3"/>
  <c r="O25" i="3"/>
  <c r="C18" i="3"/>
  <c r="Q35" i="3"/>
  <c r="J17" i="3"/>
  <c r="Q26" i="3"/>
  <c r="L23" i="3"/>
  <c r="Y17" i="1"/>
  <c r="U17" i="3"/>
  <c r="M23" i="3"/>
  <c r="T17" i="3"/>
  <c r="T23" i="3"/>
  <c r="W23" i="3"/>
  <c r="Y18" i="1"/>
  <c r="T35" i="3"/>
  <c r="F22" i="3"/>
  <c r="E17" i="3"/>
  <c r="P25" i="3"/>
  <c r="R25" i="3"/>
  <c r="F33" i="1"/>
  <c r="O33" i="3" s="1"/>
  <c r="B20" i="3"/>
  <c r="W20" i="3"/>
  <c r="O20" i="3"/>
  <c r="V20" i="3"/>
  <c r="U20" i="3"/>
  <c r="K20" i="3"/>
  <c r="S20" i="3"/>
  <c r="F20" i="3"/>
  <c r="T20" i="3"/>
  <c r="J20" i="3"/>
  <c r="Q20" i="3"/>
  <c r="R20" i="3"/>
  <c r="G20" i="3"/>
  <c r="Y20" i="1"/>
  <c r="H20" i="3"/>
  <c r="C17" i="3"/>
  <c r="Y16" i="1"/>
  <c r="L25" i="3"/>
  <c r="W28" i="3"/>
  <c r="S34" i="3"/>
  <c r="K26" i="3"/>
  <c r="F17" i="3"/>
  <c r="E30" i="3"/>
  <c r="V25" i="3"/>
  <c r="V23" i="3"/>
  <c r="R23" i="3"/>
  <c r="V34" i="3"/>
  <c r="R26" i="3"/>
  <c r="U34" i="3"/>
  <c r="D34" i="3"/>
  <c r="Y34" i="1"/>
  <c r="O34" i="3"/>
  <c r="I34" i="3"/>
  <c r="J34" i="3"/>
  <c r="P34" i="3"/>
  <c r="Q34" i="3"/>
  <c r="E34" i="3"/>
  <c r="H34" i="3"/>
  <c r="N34" i="3"/>
  <c r="M34" i="3"/>
  <c r="F34" i="3"/>
  <c r="G34" i="3"/>
  <c r="C34" i="3"/>
  <c r="L34" i="3"/>
  <c r="K34" i="3"/>
  <c r="N22" i="3"/>
  <c r="I35" i="3"/>
  <c r="F16" i="3"/>
  <c r="Q23" i="3"/>
  <c r="D20" i="3"/>
  <c r="F23" i="3"/>
  <c r="D26" i="3"/>
  <c r="H18" i="3"/>
  <c r="W19" i="3"/>
  <c r="R19" i="3"/>
  <c r="J19" i="3"/>
  <c r="L19" i="3"/>
  <c r="U19" i="3"/>
  <c r="Y19" i="1"/>
  <c r="P19" i="3"/>
  <c r="F19" i="3"/>
  <c r="E19" i="3"/>
  <c r="T19" i="3"/>
  <c r="H19" i="3"/>
  <c r="I19" i="3"/>
  <c r="S19" i="3"/>
  <c r="G19" i="3"/>
  <c r="O19" i="3"/>
  <c r="Q19" i="3"/>
  <c r="K19" i="3"/>
  <c r="N19" i="3"/>
  <c r="M19" i="3"/>
  <c r="U25" i="3"/>
  <c r="L20" i="3"/>
  <c r="K28" i="3"/>
  <c r="M26" i="3"/>
  <c r="O17" i="3"/>
  <c r="W22" i="3"/>
  <c r="S25" i="3"/>
  <c r="Q16" i="3"/>
  <c r="G16" i="3"/>
  <c r="O16" i="3"/>
  <c r="J16" i="3"/>
  <c r="N16" i="3"/>
  <c r="S16" i="3"/>
  <c r="M16" i="3"/>
  <c r="R16" i="3"/>
  <c r="P16" i="3"/>
  <c r="C16" i="3"/>
  <c r="I20" i="3"/>
  <c r="E18" i="3"/>
  <c r="F27" i="3"/>
  <c r="D16" i="3"/>
  <c r="H26" i="3"/>
  <c r="C26" i="3"/>
  <c r="B26" i="3"/>
  <c r="N26" i="3"/>
  <c r="G26" i="3"/>
  <c r="S23" i="3"/>
  <c r="T22" i="3"/>
  <c r="N23" i="3"/>
  <c r="S36" i="3"/>
  <c r="P27" i="3"/>
  <c r="W26" i="3"/>
  <c r="L17" i="3"/>
  <c r="Y25" i="1"/>
  <c r="S26" i="3"/>
  <c r="G23" i="3"/>
  <c r="T26" i="3"/>
  <c r="T34" i="3"/>
  <c r="S17" i="3"/>
  <c r="U18" i="3"/>
  <c r="L16" i="3"/>
  <c r="F26" i="3"/>
  <c r="F24" i="3"/>
  <c r="F21" i="3"/>
  <c r="E27" i="3"/>
  <c r="B18" i="3"/>
  <c r="G18" i="3"/>
  <c r="S18" i="3"/>
  <c r="Q18" i="3"/>
  <c r="P18" i="3"/>
  <c r="N18" i="3"/>
  <c r="R18" i="3"/>
  <c r="K18" i="3"/>
  <c r="J18" i="3"/>
  <c r="M18" i="3"/>
  <c r="L18" i="3"/>
  <c r="V28" i="3"/>
  <c r="L35" i="3"/>
  <c r="R36" i="3"/>
  <c r="K17" i="3"/>
  <c r="V36" i="3"/>
  <c r="M17" i="3"/>
  <c r="R17" i="3"/>
  <c r="W17" i="3"/>
  <c r="U23" i="3"/>
  <c r="P26" i="3"/>
  <c r="D21" i="3"/>
  <c r="E21" i="3"/>
  <c r="B21" i="3"/>
  <c r="E22" i="3"/>
  <c r="V35" i="3"/>
  <c r="R35" i="3"/>
  <c r="C21" i="3"/>
  <c r="F35" i="3"/>
  <c r="G35" i="3"/>
  <c r="P35" i="3"/>
  <c r="K35" i="3"/>
  <c r="Y35" i="1"/>
  <c r="D35" i="3"/>
  <c r="E35" i="3"/>
  <c r="O18" i="3"/>
  <c r="V18" i="3"/>
  <c r="M20" i="3"/>
  <c r="N17" i="3"/>
  <c r="L26" i="3"/>
  <c r="Y23" i="1"/>
  <c r="I26" i="3"/>
  <c r="I23" i="3"/>
  <c r="W36" i="3"/>
  <c r="B22" i="3"/>
  <c r="K22" i="3"/>
  <c r="O22" i="3"/>
  <c r="Y22" i="1"/>
  <c r="H22" i="3"/>
  <c r="Q22" i="3"/>
  <c r="L22" i="3"/>
  <c r="J22" i="3"/>
  <c r="P22" i="3"/>
  <c r="M22" i="3"/>
  <c r="I22" i="3"/>
  <c r="G22" i="3"/>
  <c r="M28" i="3"/>
  <c r="V17" i="3"/>
  <c r="J29" i="1"/>
  <c r="J29" i="3" s="1"/>
  <c r="N20" i="3"/>
  <c r="E26" i="3"/>
  <c r="S35" i="3"/>
  <c r="D18" i="3"/>
  <c r="I18" i="3"/>
  <c r="T36" i="3"/>
  <c r="M35" i="3"/>
  <c r="P20" i="3"/>
  <c r="V16" i="3"/>
  <c r="K32" i="3"/>
  <c r="J23" i="3"/>
  <c r="P17" i="3"/>
  <c r="H23" i="3"/>
  <c r="K23" i="3"/>
  <c r="Y26" i="1"/>
  <c r="D22" i="3"/>
  <c r="B17" i="3"/>
  <c r="H17" i="3"/>
  <c r="G17" i="3"/>
  <c r="B33" i="3"/>
  <c r="C33" i="3"/>
  <c r="D33" i="3"/>
  <c r="D25" i="3"/>
  <c r="Q25" i="3"/>
  <c r="J25" i="3"/>
  <c r="K25" i="3"/>
  <c r="M25" i="3"/>
  <c r="G25" i="3"/>
  <c r="I25" i="3"/>
  <c r="T25" i="3"/>
  <c r="N25" i="3"/>
  <c r="C20" i="3"/>
  <c r="B23" i="3"/>
  <c r="P23" i="3"/>
  <c r="E23" i="3"/>
  <c r="H28" i="3"/>
  <c r="J28" i="3"/>
  <c r="E28" i="3"/>
  <c r="D28" i="3"/>
  <c r="G28" i="3"/>
  <c r="C28" i="3"/>
  <c r="I28" i="3"/>
  <c r="H16" i="3"/>
  <c r="T18" i="3"/>
  <c r="P28" i="3"/>
  <c r="V22" i="3"/>
  <c r="U35" i="3"/>
  <c r="O23" i="3"/>
  <c r="C27" i="3"/>
  <c r="R30" i="3"/>
  <c r="P31" i="3"/>
  <c r="H31" i="3"/>
  <c r="D31" i="3"/>
  <c r="B31" i="3"/>
  <c r="V31" i="3"/>
  <c r="N31" i="3"/>
  <c r="Q31" i="3"/>
  <c r="G31" i="3"/>
  <c r="W31" i="3"/>
  <c r="S31" i="3"/>
  <c r="E31" i="3"/>
  <c r="J31" i="3"/>
  <c r="C31" i="3"/>
  <c r="I31" i="3"/>
  <c r="M31" i="3"/>
  <c r="K31" i="3"/>
  <c r="U31" i="3"/>
  <c r="R31" i="3"/>
  <c r="F31" i="3"/>
  <c r="Y31" i="1"/>
  <c r="L31" i="3"/>
  <c r="C29" i="3"/>
  <c r="G29" i="3"/>
  <c r="D29" i="3"/>
  <c r="E29" i="3"/>
  <c r="H29" i="3"/>
  <c r="T27" i="3"/>
  <c r="O31" i="3"/>
  <c r="L30" i="3"/>
  <c r="H27" i="3"/>
  <c r="V27" i="3"/>
  <c r="W27" i="3"/>
  <c r="G27" i="3"/>
  <c r="O27" i="3"/>
  <c r="L27" i="3"/>
  <c r="J27" i="3"/>
  <c r="I27" i="3"/>
  <c r="M27" i="3"/>
  <c r="N27" i="3"/>
  <c r="Y27" i="1"/>
  <c r="Q27" i="3"/>
  <c r="U27" i="3"/>
  <c r="S27" i="3"/>
  <c r="K27" i="3"/>
  <c r="R27" i="3"/>
  <c r="J24" i="3"/>
  <c r="H24" i="3"/>
  <c r="R24" i="3"/>
  <c r="V24" i="3"/>
  <c r="L24" i="3"/>
  <c r="Y24" i="1"/>
  <c r="S24" i="3"/>
  <c r="M24" i="3"/>
  <c r="O24" i="3"/>
  <c r="Q24" i="3"/>
  <c r="U24" i="3"/>
  <c r="I24" i="3"/>
  <c r="T24" i="3"/>
  <c r="P24" i="3"/>
  <c r="N24" i="3"/>
  <c r="K24" i="3"/>
  <c r="L21" i="3"/>
  <c r="J21" i="3"/>
  <c r="Q21" i="3"/>
  <c r="T21" i="3"/>
  <c r="Y21" i="1"/>
  <c r="W21" i="3"/>
  <c r="M21" i="3"/>
  <c r="N21" i="3"/>
  <c r="P21" i="3"/>
  <c r="I21" i="3"/>
  <c r="K21" i="3"/>
  <c r="V21" i="3"/>
  <c r="S21" i="3"/>
  <c r="U21" i="3"/>
  <c r="O21" i="3"/>
  <c r="H21" i="3"/>
  <c r="R21" i="3"/>
  <c r="F30" i="3"/>
  <c r="H32" i="3"/>
  <c r="W32" i="3"/>
  <c r="N32" i="3"/>
  <c r="G32" i="3"/>
  <c r="S32" i="3"/>
  <c r="T32" i="3"/>
  <c r="J32" i="3"/>
  <c r="Q32" i="3"/>
  <c r="Y32" i="1"/>
  <c r="L32" i="3"/>
  <c r="M32" i="3"/>
  <c r="O32" i="3"/>
  <c r="V32" i="3"/>
  <c r="R32" i="3"/>
  <c r="U32" i="3"/>
  <c r="F32" i="3"/>
  <c r="I32" i="3"/>
  <c r="P32" i="3"/>
  <c r="B30" i="3"/>
  <c r="N30" i="3"/>
  <c r="D30" i="3"/>
  <c r="S30" i="3"/>
  <c r="V30" i="3"/>
  <c r="U30" i="3"/>
  <c r="O30" i="3"/>
  <c r="Q30" i="3"/>
  <c r="W30" i="3"/>
  <c r="I30" i="3"/>
  <c r="H30" i="3"/>
  <c r="T30" i="3"/>
  <c r="C30" i="3"/>
  <c r="K30" i="3"/>
  <c r="J30" i="3"/>
  <c r="P30" i="3"/>
  <c r="Y30" i="1"/>
  <c r="G30" i="3"/>
  <c r="H33" i="3" l="1"/>
  <c r="U29" i="3"/>
  <c r="S29" i="3"/>
  <c r="K29" i="3"/>
  <c r="W29" i="3"/>
  <c r="N29" i="3"/>
  <c r="P29" i="3"/>
  <c r="L29" i="3"/>
  <c r="Q29" i="3"/>
  <c r="V29" i="3"/>
  <c r="R29" i="3"/>
  <c r="M29" i="3"/>
  <c r="I29" i="3"/>
  <c r="T29" i="3"/>
  <c r="Y29" i="1"/>
  <c r="F33" i="3"/>
  <c r="V33" i="3"/>
  <c r="K33" i="3"/>
  <c r="T33" i="3"/>
  <c r="Q33" i="3"/>
  <c r="N33" i="3"/>
  <c r="S33" i="3"/>
  <c r="W33" i="3"/>
  <c r="I33" i="3"/>
  <c r="M33" i="3"/>
  <c r="G33" i="3"/>
  <c r="J33" i="3"/>
  <c r="P33" i="3"/>
  <c r="U33" i="3"/>
  <c r="L33" i="3"/>
  <c r="E33" i="3"/>
  <c r="Y33" i="1"/>
  <c r="O29" i="3"/>
  <c r="R33" i="3"/>
</calcChain>
</file>

<file path=xl/sharedStrings.xml><?xml version="1.0" encoding="utf-8"?>
<sst xmlns="http://schemas.openxmlformats.org/spreadsheetml/2006/main" count="1226" uniqueCount="360">
  <si>
    <t>WEEK</t>
  </si>
  <si>
    <t>TEAM</t>
  </si>
  <si>
    <t>TOTAL</t>
  </si>
  <si>
    <t>NO</t>
  </si>
  <si>
    <t>Average</t>
  </si>
  <si>
    <t>Completed Rounds</t>
  </si>
  <si>
    <t>Team</t>
  </si>
  <si>
    <t># of Scores To Count</t>
  </si>
  <si>
    <t>DEAD SOLID PERFECT</t>
  </si>
  <si>
    <t>JASON MIMMO</t>
  </si>
  <si>
    <t>SCOTT TURNER</t>
  </si>
  <si>
    <t>TOM ELWIN</t>
  </si>
  <si>
    <t>CHRIS BUTLER</t>
  </si>
  <si>
    <t>PETER TAYLOR</t>
  </si>
  <si>
    <t>SUPERWASH M8S</t>
  </si>
  <si>
    <t>ODD SQUAD</t>
  </si>
  <si>
    <t>PAUL MCDONELL</t>
  </si>
  <si>
    <t>GLEN HALDEN</t>
  </si>
  <si>
    <t>SWIG N SWING</t>
  </si>
  <si>
    <t>TRAVIS IRVIN</t>
  </si>
  <si>
    <t>MATT SHARMAN</t>
  </si>
  <si>
    <t>GRAEME DALE</t>
  </si>
  <si>
    <t>DAMIAN LANG</t>
  </si>
  <si>
    <t>WHYMEES</t>
  </si>
  <si>
    <t>HARRY ODEWAHN</t>
  </si>
  <si>
    <t>MARK LEHMAN</t>
  </si>
  <si>
    <t>MURRAMI MAGIC</t>
  </si>
  <si>
    <t>LEO PLANT</t>
  </si>
  <si>
    <t>DAVE SHELTON</t>
  </si>
  <si>
    <t>ROB O'CALLAGHAN</t>
  </si>
  <si>
    <t>KEITH FLETCHER</t>
  </si>
  <si>
    <t>JOHN WYNN</t>
  </si>
  <si>
    <t>EDDIE MESSNER</t>
  </si>
  <si>
    <t>JOHN STEWART</t>
  </si>
  <si>
    <t>JASON CURRY</t>
  </si>
  <si>
    <t>ACME ACES</t>
  </si>
  <si>
    <t>GLENN SADDLER</t>
  </si>
  <si>
    <t>PHIL GRAY</t>
  </si>
  <si>
    <t>BRIAN ROTHERHAM</t>
  </si>
  <si>
    <t>PETER ROLFE</t>
  </si>
  <si>
    <t>MARK PENGELLY</t>
  </si>
  <si>
    <t>SCHITNOES</t>
  </si>
  <si>
    <t>LISA O'CALLAGHAN</t>
  </si>
  <si>
    <t>JOHN KELLAHAN</t>
  </si>
  <si>
    <t>WARREN BELFORD</t>
  </si>
  <si>
    <t>ROSS FARLOW</t>
  </si>
  <si>
    <t>ROB HILLIER</t>
  </si>
  <si>
    <t>CROWAHOLICS</t>
  </si>
  <si>
    <t>JOHN HOWE</t>
  </si>
  <si>
    <t>CRAIG CHERRY</t>
  </si>
  <si>
    <t>STEWART KEANE</t>
  </si>
  <si>
    <t>BRADMANS</t>
  </si>
  <si>
    <t>LANEY LASHBROOK - G</t>
  </si>
  <si>
    <t>RAY GOUGH</t>
  </si>
  <si>
    <t>MUNCHAUSENS</t>
  </si>
  <si>
    <t>PHIL KILLEN</t>
  </si>
  <si>
    <t>ROD HEFFER</t>
  </si>
  <si>
    <t>Place</t>
  </si>
  <si>
    <t>Week</t>
  </si>
  <si>
    <t>Weekly Scores</t>
  </si>
  <si>
    <t>Cumulated Scores (Unsorted)</t>
  </si>
  <si>
    <t>ROD TAIT</t>
  </si>
  <si>
    <t>VINCE CAMPISI</t>
  </si>
  <si>
    <t>REGO</t>
  </si>
  <si>
    <t>FLOGGERS</t>
  </si>
  <si>
    <t>WAYNE GORDON</t>
  </si>
  <si>
    <t>BO JAREMA</t>
  </si>
  <si>
    <t>TRAVIS DOYLE</t>
  </si>
  <si>
    <t>DEAN STANMORE</t>
  </si>
  <si>
    <t>PETER HODGE</t>
  </si>
  <si>
    <t>BARRIE SANGSTER</t>
  </si>
  <si>
    <t>ANDREW DAY</t>
  </si>
  <si>
    <t>JOHN MARTIN</t>
  </si>
  <si>
    <t>CHRISTINE CAMPISI</t>
  </si>
  <si>
    <t>MATT PIPER</t>
  </si>
  <si>
    <t>BRENDAN HARMER</t>
  </si>
  <si>
    <t>BALLS DEEP</t>
  </si>
  <si>
    <t>NATHAN LUCCHESE</t>
  </si>
  <si>
    <t>JOSEPH TRIPODI</t>
  </si>
  <si>
    <t>ADAM CHILKO</t>
  </si>
  <si>
    <t>FRANK IANNELLI</t>
  </si>
  <si>
    <t>TONY NARDI</t>
  </si>
  <si>
    <t>BRENDAN GREATZ</t>
  </si>
  <si>
    <t>DAVID LANG</t>
  </si>
  <si>
    <t>TYLER BOLLER</t>
  </si>
  <si>
    <t>ANTHONY DUNNE</t>
  </si>
  <si>
    <t>MASON DRYBURGH</t>
  </si>
  <si>
    <t>BENNY ELWIN</t>
  </si>
  <si>
    <t>SHANE DRYBURGH</t>
  </si>
  <si>
    <t>GRANT DOWLING</t>
  </si>
  <si>
    <t>BENNY PATON</t>
  </si>
  <si>
    <t>GREG GALE</t>
  </si>
  <si>
    <t>TEE'D OFF</t>
  </si>
  <si>
    <t>BRAD ASHTON</t>
  </si>
  <si>
    <t>NATHAN CARN</t>
  </si>
  <si>
    <t>FRANK MILLEMAGGI</t>
  </si>
  <si>
    <t>L.U.F.C DROP BEARS</t>
  </si>
  <si>
    <t>DANIEL NORDEN</t>
  </si>
  <si>
    <t>LUKE MATTHEWS</t>
  </si>
  <si>
    <t>JOHN HINDMARSH</t>
  </si>
  <si>
    <t>ROCKY SILLIS</t>
  </si>
  <si>
    <t>RUSSELL CARN</t>
  </si>
  <si>
    <t>RUSSELL CODY</t>
  </si>
  <si>
    <t>KURT BOLLER</t>
  </si>
  <si>
    <t>DARYL ODEWAHN</t>
  </si>
  <si>
    <t>THE NOB TRAINS</t>
  </si>
  <si>
    <t>JAMES MOORE</t>
  </si>
  <si>
    <t>JARRYD PATTINSON</t>
  </si>
  <si>
    <t>BEN BAGUST</t>
  </si>
  <si>
    <t>JOSH HELSON</t>
  </si>
  <si>
    <t>GUNS N ROSES</t>
  </si>
  <si>
    <t>GUN N ROSES</t>
  </si>
  <si>
    <t>ROBBIE GIFFORD</t>
  </si>
  <si>
    <t>MATT DELGUZZO</t>
  </si>
  <si>
    <t>LUKE CLYNE</t>
  </si>
  <si>
    <t>ANTHONY BOOTS</t>
  </si>
  <si>
    <t>ADAM McINTYRE</t>
  </si>
  <si>
    <t>FRANK PORCU</t>
  </si>
  <si>
    <t>JOHNNY RUSSELL</t>
  </si>
  <si>
    <t>STEVE MCMAHON</t>
  </si>
  <si>
    <t>JOHN RAPLEY</t>
  </si>
  <si>
    <t>KEN BLOEM</t>
  </si>
  <si>
    <t>DANIEL ALAMPI</t>
  </si>
  <si>
    <t>STEVE HOTTES</t>
  </si>
  <si>
    <t>DIRTY SANCHEZ</t>
  </si>
  <si>
    <t>TIALA HOWE</t>
  </si>
  <si>
    <t>LORRAINE KEFFORD</t>
  </si>
  <si>
    <t>BRENDAN OCONNELL</t>
  </si>
  <si>
    <t>ANTHONY RUDD</t>
  </si>
  <si>
    <t>RICKY HARRISON</t>
  </si>
  <si>
    <t>MICK DOOLIN</t>
  </si>
  <si>
    <t>JASON NARDI</t>
  </si>
  <si>
    <t>GRACIE HENMAN</t>
  </si>
  <si>
    <t>CRAIG KEFFORD</t>
  </si>
  <si>
    <t>TALISE RUDD</t>
  </si>
  <si>
    <t>DYLAN HOLT</t>
  </si>
  <si>
    <t>SIMON WATSON</t>
  </si>
  <si>
    <t>DARYL CLAYTON</t>
  </si>
  <si>
    <t>COLIN TUCKETT</t>
  </si>
  <si>
    <t>ROD EMERSON</t>
  </si>
  <si>
    <t>MARTIN BULLOCK</t>
  </si>
  <si>
    <t>RAY MARKS</t>
  </si>
  <si>
    <t>DEB EVANS</t>
  </si>
  <si>
    <t>TRACEY COTTER</t>
  </si>
  <si>
    <t>ADRIAN WHITTY</t>
  </si>
  <si>
    <t>CHRISTINE HARRISON</t>
  </si>
  <si>
    <t>STEVE TURNER</t>
  </si>
  <si>
    <t>DOM DELGUZZO</t>
  </si>
  <si>
    <t>BRENT LISTER</t>
  </si>
  <si>
    <t>ADAM O'CALLAGHAN</t>
  </si>
  <si>
    <t>WILL WAKEMAN</t>
  </si>
  <si>
    <t>SHAYNE SMITH</t>
  </si>
  <si>
    <t>KABE STOCKTON</t>
  </si>
  <si>
    <t>CRAIG TOWNSEND</t>
  </si>
  <si>
    <t>LINDSAY FYSH</t>
  </si>
  <si>
    <t>TIN SHED RATTLERS</t>
  </si>
  <si>
    <t>LIZZIE HARRISON</t>
  </si>
  <si>
    <t>RENEE SHARMAN</t>
  </si>
  <si>
    <t>RYAN SHARMAN</t>
  </si>
  <si>
    <t>BRAYDEN SCARR</t>
  </si>
  <si>
    <t>CHRISSY SMITH</t>
  </si>
  <si>
    <t>KEN SLICE</t>
  </si>
  <si>
    <t>ASH COLLINS</t>
  </si>
  <si>
    <t>BALD EAGLES</t>
  </si>
  <si>
    <t>FLINTSTONES</t>
  </si>
  <si>
    <t>INSIDERS</t>
  </si>
  <si>
    <t>NEIL McCALLUM</t>
  </si>
  <si>
    <t>TROY EVANS</t>
  </si>
  <si>
    <t>JACQUI WALSH</t>
  </si>
  <si>
    <t>DAVE WARBURTON</t>
  </si>
  <si>
    <t>ANDREW MANNALL</t>
  </si>
  <si>
    <t>CHRIS O'CALLAGHAN</t>
  </si>
  <si>
    <t>MAGGI O'CALLAGHAN</t>
  </si>
  <si>
    <t>SAM CIRILLO</t>
  </si>
  <si>
    <t>WARATAH WORMBURNERS</t>
  </si>
  <si>
    <t>FRANK ALAMPI</t>
  </si>
  <si>
    <t>CURRENT STANDINGS</t>
  </si>
  <si>
    <t>DICK NOLEN</t>
  </si>
  <si>
    <t>MARCUS WYNN</t>
  </si>
  <si>
    <t>KERREN BARNES</t>
  </si>
  <si>
    <t>ANDY THORNBURROW</t>
  </si>
  <si>
    <t>BAILEY STANMORE</t>
  </si>
  <si>
    <t>TIM ROLLS</t>
  </si>
  <si>
    <t>IAN HARRISON</t>
  </si>
  <si>
    <t>PETER KEANE</t>
  </si>
  <si>
    <t>WOFTAM</t>
  </si>
  <si>
    <t>BRAD HILLYER</t>
  </si>
  <si>
    <t>KERRY BRAIN</t>
  </si>
  <si>
    <t>LES DEDINI</t>
  </si>
  <si>
    <t>BRYAN QUINN</t>
  </si>
  <si>
    <t>RON BROADRICK</t>
  </si>
  <si>
    <t>JESS BROADRICK</t>
  </si>
  <si>
    <t>PAT HANDSAKER</t>
  </si>
  <si>
    <t>AARON WOOLLEY</t>
  </si>
  <si>
    <t>GARY SCHMETZER</t>
  </si>
  <si>
    <t>RAY WATSON</t>
  </si>
  <si>
    <t>PAUL BURLEY</t>
  </si>
  <si>
    <t>MICHAEL McCOLL</t>
  </si>
  <si>
    <t>BLAKE SPOWART</t>
  </si>
  <si>
    <t>BRAD MOGG</t>
  </si>
  <si>
    <t>BEN FISHER</t>
  </si>
  <si>
    <t>THE FAIRWAY MEN</t>
  </si>
  <si>
    <t>ERIN COTTER</t>
  </si>
  <si>
    <t>DEE SPARKES</t>
  </si>
  <si>
    <t>JAMIE BROADBENT</t>
  </si>
  <si>
    <t>JADE HODGE</t>
  </si>
  <si>
    <t>ISAAC HOUGHTON</t>
  </si>
  <si>
    <t>MATT RAINBIRD</t>
  </si>
  <si>
    <t>BENNY MATTHEWS</t>
  </si>
  <si>
    <t>BILL ARNOLD</t>
  </si>
  <si>
    <t>MATT ARNOLD</t>
  </si>
  <si>
    <t>CHRIS DOOLIN</t>
  </si>
  <si>
    <t>DANIEL MUIR</t>
  </si>
  <si>
    <t>RYAN OLDERSHAW</t>
  </si>
  <si>
    <t>MATT BOOTS</t>
  </si>
  <si>
    <t>SHANE MCINNES</t>
  </si>
  <si>
    <t>SHANE RAVU</t>
  </si>
  <si>
    <t>PETER HARMAN</t>
  </si>
  <si>
    <t>SHANE BURNS</t>
  </si>
  <si>
    <t>SIMON FRASER</t>
  </si>
  <si>
    <t>BLAKE HYDE</t>
  </si>
  <si>
    <t>PD</t>
  </si>
  <si>
    <t>DIMPLED BALLS</t>
  </si>
  <si>
    <t>WHENS SMOKO</t>
  </si>
  <si>
    <t>GARRY WILESMITH</t>
  </si>
  <si>
    <t>PAUL PAYNE</t>
  </si>
  <si>
    <t>SAM MCGRATH</t>
  </si>
  <si>
    <t>ADELAIDE HEINS</t>
  </si>
  <si>
    <t>BARRY HEINS</t>
  </si>
  <si>
    <t>CORRIE RATCLIFF</t>
  </si>
  <si>
    <t>ROD RYAN</t>
  </si>
  <si>
    <t>SAM BROWN</t>
  </si>
  <si>
    <t>ROB FAIRWEATHER</t>
  </si>
  <si>
    <t>Twilight 8s Scoresheets 2019 - 2020</t>
  </si>
  <si>
    <t>NATHAN CASSILLES</t>
  </si>
  <si>
    <t>GERARD SIMMS</t>
  </si>
  <si>
    <t/>
  </si>
  <si>
    <t>COOPER JONES</t>
  </si>
  <si>
    <t>DARCY MIMMO</t>
  </si>
  <si>
    <t>CRUZE DALE</t>
  </si>
  <si>
    <t>JUDE CLAYTON</t>
  </si>
  <si>
    <t>SALVATORE ALAMPI</t>
  </si>
  <si>
    <t>TENNYSEN SALES</t>
  </si>
  <si>
    <t>XAVIER CHILKO</t>
  </si>
  <si>
    <t>CHRIS BRADLEY</t>
  </si>
  <si>
    <t>SP</t>
  </si>
  <si>
    <t>DAVE KILLEN</t>
  </si>
  <si>
    <t>SAM KILLEN</t>
  </si>
  <si>
    <t>JODY RUDD</t>
  </si>
  <si>
    <t>DANNY BOARDMAN</t>
  </si>
  <si>
    <t>GEOFF DARTNELL</t>
  </si>
  <si>
    <t>STEVE WEBB</t>
  </si>
  <si>
    <t>GLENN HARVEY</t>
  </si>
  <si>
    <t>LUKE MAHALM</t>
  </si>
  <si>
    <t>RYAN MAHALM</t>
  </si>
  <si>
    <t>TODDY HENMAN</t>
  </si>
  <si>
    <t>SHANE WHELAN</t>
  </si>
  <si>
    <t>JOE SENES</t>
  </si>
  <si>
    <t>LACHIE PENGELLY</t>
  </si>
  <si>
    <t>CRUNCH AT WORK</t>
  </si>
  <si>
    <t>LARRY'S MATES</t>
  </si>
  <si>
    <t>JOHN HILL</t>
  </si>
  <si>
    <t>CHRISTINE WALLACE</t>
  </si>
  <si>
    <t>KERRY MC WHINNIE</t>
  </si>
  <si>
    <t>SHEREE CAMM</t>
  </si>
  <si>
    <t>RYAN THURGOOD</t>
  </si>
  <si>
    <t>CARL KING</t>
  </si>
  <si>
    <t>SIMON WALLACE</t>
  </si>
  <si>
    <t>JOHN GAVEL</t>
  </si>
  <si>
    <t>JENNY DAY</t>
  </si>
  <si>
    <t>SAM RYAN</t>
  </si>
  <si>
    <t>ROBERT RYAN</t>
  </si>
  <si>
    <t>ANTHONY RYAN</t>
  </si>
  <si>
    <t>AGS BANDITS</t>
  </si>
  <si>
    <t>DAMO LISTER</t>
  </si>
  <si>
    <t>DAN BERGHOFFER</t>
  </si>
  <si>
    <t>CRAIG PURTILL</t>
  </si>
  <si>
    <t>JASON FLETCHER</t>
  </si>
  <si>
    <t>TOM FULLER</t>
  </si>
  <si>
    <t>TODD SMITH</t>
  </si>
  <si>
    <t>BRENDAN CORNEY</t>
  </si>
  <si>
    <t>ANDREW PITT</t>
  </si>
  <si>
    <t>HAYDEN PHILP</t>
  </si>
  <si>
    <t>BRETT McWHINNIE</t>
  </si>
  <si>
    <t>RENNIE SIMPSON</t>
  </si>
  <si>
    <t>PETER TIFFEN</t>
  </si>
  <si>
    <t>MARK DUNCAN</t>
  </si>
  <si>
    <t>RORY WALKER</t>
  </si>
  <si>
    <t>BYRON WARR</t>
  </si>
  <si>
    <t>KALANI CROPPER</t>
  </si>
  <si>
    <t>GRANT CROPPER</t>
  </si>
  <si>
    <t>ROBERT FIUMARA</t>
  </si>
  <si>
    <t>NICK DI POMPO</t>
  </si>
  <si>
    <t>NATHAN JONES</t>
  </si>
  <si>
    <t>PAR TEE CHICKS</t>
  </si>
  <si>
    <t>KIM HANDSAKER</t>
  </si>
  <si>
    <t>CHRISTINE DEPOALI</t>
  </si>
  <si>
    <t>CARLY MCINNES</t>
  </si>
  <si>
    <t>CLASS ON GRASS</t>
  </si>
  <si>
    <t>NATHAN RYAN</t>
  </si>
  <si>
    <t>BAILEY WOOD</t>
  </si>
  <si>
    <t>HAYDEN MAHALM</t>
  </si>
  <si>
    <t>JYE DOYLE</t>
  </si>
  <si>
    <t>KOBE SHAW</t>
  </si>
  <si>
    <t>JOSH LANHAM</t>
  </si>
  <si>
    <t>RYAN GREY</t>
  </si>
  <si>
    <t>KYLE PETE</t>
  </si>
  <si>
    <t>DUDE, WHERES MY PAR</t>
  </si>
  <si>
    <t>JEN PIRROTTINA</t>
  </si>
  <si>
    <t>VIV BURTON</t>
  </si>
  <si>
    <t>CATHERINE GRAY</t>
  </si>
  <si>
    <t>BEC VAN DEN HEUVAL</t>
  </si>
  <si>
    <t>CRYSTAL MUNRO</t>
  </si>
  <si>
    <t>CANDICE EVANS</t>
  </si>
  <si>
    <t>SHASTYN DI SALVIA</t>
  </si>
  <si>
    <t>LISA SCHMETZER</t>
  </si>
  <si>
    <t>PAR THEN BAR</t>
  </si>
  <si>
    <t>MATT ALIENDI</t>
  </si>
  <si>
    <t>PAUL LANHAM</t>
  </si>
  <si>
    <t>DOMENIC MERCURI</t>
  </si>
  <si>
    <t>ANTHONY PARKS</t>
  </si>
  <si>
    <t>BRENDAN STEELE</t>
  </si>
  <si>
    <t>MARK PETE</t>
  </si>
  <si>
    <t>MICK DAY</t>
  </si>
  <si>
    <t>ADAM MANNES</t>
  </si>
  <si>
    <t>SEBASTIAN PILTZ</t>
  </si>
  <si>
    <t>MIMS MINIONS</t>
  </si>
  <si>
    <t>WAYNE WALKER</t>
  </si>
  <si>
    <t>JANELLE SULLIVAN</t>
  </si>
  <si>
    <t>*</t>
  </si>
  <si>
    <t xml:space="preserve">2019 - 20 </t>
  </si>
  <si>
    <t>AIR BENDERS</t>
  </si>
  <si>
    <t>ANTHONY LEE</t>
  </si>
  <si>
    <t>JOE PENE</t>
  </si>
  <si>
    <t>JOHN SADDLER</t>
  </si>
  <si>
    <t>SHAUN HOSKINSON</t>
  </si>
  <si>
    <t>ALEX SILVA</t>
  </si>
  <si>
    <t>TIM KILLEN</t>
  </si>
  <si>
    <t>JESS SHIPLEY</t>
  </si>
  <si>
    <t>SARAH MORRISS</t>
  </si>
  <si>
    <t>STEVE MORRISS</t>
  </si>
  <si>
    <t>RYAN CLAPHAM</t>
  </si>
  <si>
    <t>EVEN KILLEN</t>
  </si>
  <si>
    <t>BENNY KILLEN</t>
  </si>
  <si>
    <t>DANNY HARRISON</t>
  </si>
  <si>
    <t>MARK NARDI</t>
  </si>
  <si>
    <t>JULIE FITZSIMON</t>
  </si>
  <si>
    <t>ZAC FAIRWEATHER</t>
  </si>
  <si>
    <t>SILVA FOXES</t>
  </si>
  <si>
    <t>MATTHEW GANDERTON</t>
  </si>
  <si>
    <t>DAVE EDMONDS</t>
  </si>
  <si>
    <t>HAYDEN KELP</t>
  </si>
  <si>
    <t>SAM PIRROTTINA</t>
  </si>
  <si>
    <t>DAVE DOWLING</t>
  </si>
  <si>
    <t>DEIDRE ROSS</t>
  </si>
  <si>
    <t>BRANDON EMERSON</t>
  </si>
  <si>
    <t>BRETT COLLINS</t>
  </si>
  <si>
    <t>DAVID CROSS</t>
  </si>
  <si>
    <t>JAMES MASON</t>
  </si>
  <si>
    <t>ADREIU TAGILALA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</si>
</sst>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2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0" fillId="3" borderId="1" xfId="0" applyFill="1" applyBorder="1"/>
    <xf numFmtId="164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5" fillId="0" borderId="0" xfId="0" applyFont="1"/>
    <xf numFmtId="0" fontId="2" fillId="0" borderId="0" xfId="0" applyFont="1"/>
    <xf numFmtId="0" fontId="2" fillId="2" borderId="1" xfId="0" applyFont="1" applyFill="1" applyBorder="1"/>
    <xf numFmtId="0" fontId="4" fillId="0" borderId="1" xfId="0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6" fontId="4" fillId="0" borderId="1" xfId="0" applyNumberFormat="1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7" fillId="5" borderId="1" xfId="0" applyFont="1" applyFill="1" applyBorder="1"/>
    <xf numFmtId="0" fontId="8" fillId="0" borderId="3" xfId="0" applyFont="1" applyBorder="1" applyAlignment="1">
      <alignment horizontal="center"/>
    </xf>
    <xf numFmtId="0" fontId="7" fillId="5" borderId="3" xfId="0" applyFont="1" applyFill="1" applyBorder="1"/>
    <xf numFmtId="0" fontId="8" fillId="0" borderId="4" xfId="0" applyFont="1" applyBorder="1" applyAlignment="1">
      <alignment horizontal="center"/>
    </xf>
    <xf numFmtId="0" fontId="7" fillId="5" borderId="4" xfId="0" applyFont="1" applyFill="1" applyBorder="1"/>
    <xf numFmtId="0" fontId="4" fillId="6" borderId="1" xfId="0" applyFont="1" applyFill="1" applyBorder="1"/>
    <xf numFmtId="6" fontId="4" fillId="6" borderId="1" xfId="0" applyNumberFormat="1" applyFont="1" applyFill="1" applyBorder="1"/>
    <xf numFmtId="0" fontId="1" fillId="0" borderId="2" xfId="0" applyFont="1" applyBorder="1"/>
    <xf numFmtId="2" fontId="0" fillId="6" borderId="1" xfId="0" applyNumberFormat="1" applyFill="1" applyBorder="1"/>
    <xf numFmtId="0" fontId="0" fillId="6" borderId="0" xfId="0" applyFill="1"/>
    <xf numFmtId="164" fontId="0" fillId="6" borderId="1" xfId="0" applyNumberFormat="1" applyFill="1" applyBorder="1"/>
    <xf numFmtId="0" fontId="2" fillId="6" borderId="1" xfId="1" applyFont="1" applyFill="1" applyBorder="1"/>
    <xf numFmtId="0" fontId="2" fillId="0" borderId="1" xfId="1" applyFont="1" applyBorder="1"/>
    <xf numFmtId="0" fontId="4" fillId="0" borderId="1" xfId="1" applyFont="1" applyBorder="1"/>
    <xf numFmtId="0" fontId="4" fillId="6" borderId="1" xfId="1" applyFont="1" applyFill="1" applyBorder="1"/>
    <xf numFmtId="0" fontId="1" fillId="6" borderId="1" xfId="0" applyFont="1" applyFill="1" applyBorder="1"/>
    <xf numFmtId="0" fontId="11" fillId="6" borderId="1" xfId="0" applyFont="1" applyFill="1" applyBorder="1"/>
    <xf numFmtId="0" fontId="9" fillId="6" borderId="1" xfId="0" applyFont="1" applyFill="1" applyBorder="1"/>
    <xf numFmtId="0" fontId="7" fillId="5" borderId="0" xfId="0" applyFont="1" applyFill="1"/>
    <xf numFmtId="0" fontId="0" fillId="6" borderId="1" xfId="0" applyFill="1" applyBorder="1"/>
    <xf numFmtId="0" fontId="8" fillId="0" borderId="7" xfId="0" applyFont="1" applyBorder="1" applyAlignment="1">
      <alignment horizontal="center"/>
    </xf>
    <xf numFmtId="0" fontId="7" fillId="5" borderId="7" xfId="0" applyFont="1" applyFill="1" applyBorder="1"/>
    <xf numFmtId="6" fontId="4" fillId="7" borderId="1" xfId="0" applyNumberFormat="1" applyFont="1" applyFill="1" applyBorder="1"/>
    <xf numFmtId="0" fontId="4" fillId="7" borderId="1" xfId="0" applyFont="1" applyFill="1" applyBorder="1"/>
    <xf numFmtId="0" fontId="10" fillId="8" borderId="1" xfId="0" applyFont="1" applyFill="1" applyBorder="1" applyAlignment="1">
      <alignment horizontal="center"/>
    </xf>
    <xf numFmtId="0" fontId="7" fillId="8" borderId="1" xfId="0" applyFont="1" applyFill="1" applyBorder="1"/>
    <xf numFmtId="0" fontId="7" fillId="8" borderId="4" xfId="0" applyFont="1" applyFill="1" applyBorder="1"/>
    <xf numFmtId="0" fontId="7" fillId="8" borderId="7" xfId="0" applyFont="1" applyFill="1" applyBorder="1"/>
    <xf numFmtId="0" fontId="7" fillId="8" borderId="3" xfId="0" applyFont="1" applyFill="1" applyBorder="1"/>
    <xf numFmtId="0" fontId="6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292"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rgb="FFCCFFCC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lor rgb="FFFF0000"/>
      </font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85725</xdr:rowOff>
        </xdr:from>
        <xdr:to>
          <xdr:col>1</xdr:col>
          <xdr:colOff>1466850</xdr:colOff>
          <xdr:row>0</xdr:row>
          <xdr:rowOff>276225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Total Scores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BB421"/>
  <sheetViews>
    <sheetView zoomScaleNormal="100" workbookViewId="0">
      <pane xSplit="2" ySplit="4" topLeftCell="C393" activePane="bottomRight" state="frozen"/>
      <selection pane="topRight" activeCell="C1" sqref="C1"/>
      <selection pane="bottomLeft" activeCell="A5" sqref="A5"/>
      <selection pane="bottomRight" activeCell="T3" sqref="T3"/>
    </sheetView>
  </sheetViews>
  <sheetFormatPr defaultRowHeight="12.75" x14ac:dyDescent="0.2"/>
  <cols>
    <col min="1" max="1" width="5.7109375" style="9" customWidth="1"/>
    <col min="2" max="2" width="28.5703125" bestFit="1" customWidth="1"/>
    <col min="3" max="3" width="6.28515625" bestFit="1" customWidth="1"/>
    <col min="4" max="4" width="4.28515625" customWidth="1"/>
    <col min="5" max="25" width="4.140625" customWidth="1"/>
    <col min="26" max="26" width="7.5703125" bestFit="1" customWidth="1"/>
    <col min="28" max="30" width="4.7109375" hidden="1" customWidth="1"/>
    <col min="31" max="31" width="4.42578125" hidden="1" customWidth="1"/>
    <col min="32" max="49" width="4.7109375" hidden="1" customWidth="1"/>
    <col min="51" max="51" width="9.85546875" customWidth="1"/>
  </cols>
  <sheetData>
    <row r="1" spans="1:49" ht="27.75" x14ac:dyDescent="0.4">
      <c r="D1" s="8" t="s">
        <v>233</v>
      </c>
    </row>
    <row r="2" spans="1:49" x14ac:dyDescent="0.2">
      <c r="B2" s="6" t="s">
        <v>5</v>
      </c>
      <c r="C2" s="1"/>
      <c r="D2" s="20" t="s">
        <v>329</v>
      </c>
      <c r="E2" s="20" t="s">
        <v>329</v>
      </c>
      <c r="F2" s="20" t="s">
        <v>329</v>
      </c>
      <c r="G2" s="20" t="s">
        <v>329</v>
      </c>
      <c r="H2" s="20" t="s">
        <v>329</v>
      </c>
      <c r="I2" s="20" t="s">
        <v>329</v>
      </c>
      <c r="J2" s="20" t="s">
        <v>329</v>
      </c>
      <c r="K2" s="20" t="s">
        <v>329</v>
      </c>
      <c r="L2" s="20" t="s">
        <v>329</v>
      </c>
      <c r="M2" s="20" t="s">
        <v>329</v>
      </c>
      <c r="N2" s="20" t="s">
        <v>329</v>
      </c>
      <c r="O2" s="20" t="s">
        <v>329</v>
      </c>
      <c r="P2" s="20" t="s">
        <v>329</v>
      </c>
      <c r="Q2" s="20" t="s">
        <v>329</v>
      </c>
      <c r="R2" s="20" t="s">
        <v>329</v>
      </c>
      <c r="S2" s="20" t="s">
        <v>329</v>
      </c>
      <c r="T2" s="20" t="s">
        <v>329</v>
      </c>
      <c r="U2" s="20"/>
      <c r="V2" s="20"/>
      <c r="W2" s="20"/>
      <c r="X2" s="20"/>
      <c r="Y2" s="20"/>
    </row>
    <row r="3" spans="1:49" x14ac:dyDescent="0.2">
      <c r="B3" s="10" t="s">
        <v>7</v>
      </c>
      <c r="C3" s="10"/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5</v>
      </c>
      <c r="J3" s="2">
        <v>5</v>
      </c>
      <c r="K3" s="2">
        <v>5</v>
      </c>
      <c r="L3" s="2">
        <v>5</v>
      </c>
      <c r="M3" s="2">
        <v>5</v>
      </c>
      <c r="N3" s="2">
        <v>5</v>
      </c>
      <c r="O3" s="2">
        <v>5</v>
      </c>
      <c r="P3" s="2">
        <v>5</v>
      </c>
      <c r="Q3" s="2">
        <v>5</v>
      </c>
      <c r="R3" s="2">
        <v>5</v>
      </c>
      <c r="S3" s="2">
        <v>5</v>
      </c>
      <c r="T3" s="2">
        <v>5</v>
      </c>
      <c r="U3" s="2">
        <v>5</v>
      </c>
      <c r="V3" s="2">
        <v>5</v>
      </c>
      <c r="W3" s="2">
        <v>5</v>
      </c>
      <c r="X3" s="2">
        <v>5</v>
      </c>
      <c r="Y3" s="2">
        <v>5</v>
      </c>
    </row>
    <row r="4" spans="1:49" x14ac:dyDescent="0.2">
      <c r="B4" s="9" t="s">
        <v>6</v>
      </c>
    </row>
    <row r="5" spans="1:49" x14ac:dyDescent="0.2">
      <c r="B5" s="6" t="s">
        <v>8</v>
      </c>
      <c r="C5" s="1" t="s">
        <v>63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  <c r="P5" s="4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12" t="s">
        <v>4</v>
      </c>
      <c r="AA5" s="5"/>
      <c r="AB5" s="4">
        <v>1</v>
      </c>
      <c r="AC5" s="4">
        <v>2</v>
      </c>
      <c r="AD5" s="4">
        <v>3</v>
      </c>
      <c r="AE5" s="4">
        <v>4</v>
      </c>
      <c r="AF5" s="4">
        <v>5</v>
      </c>
      <c r="AG5" s="4">
        <v>6</v>
      </c>
      <c r="AH5" s="4">
        <v>7</v>
      </c>
      <c r="AI5" s="4">
        <v>8</v>
      </c>
      <c r="AJ5" s="4">
        <v>9</v>
      </c>
      <c r="AK5" s="4">
        <v>10</v>
      </c>
      <c r="AL5" s="4">
        <v>11</v>
      </c>
      <c r="AM5" s="4">
        <v>12</v>
      </c>
      <c r="AN5" s="4">
        <v>13</v>
      </c>
      <c r="AO5" s="4">
        <v>14</v>
      </c>
      <c r="AP5" s="4">
        <v>15</v>
      </c>
      <c r="AQ5" s="4">
        <v>16</v>
      </c>
      <c r="AR5" s="4">
        <v>17</v>
      </c>
      <c r="AS5" s="4">
        <v>18</v>
      </c>
      <c r="AT5" s="4">
        <v>19</v>
      </c>
      <c r="AU5" s="4">
        <v>20</v>
      </c>
      <c r="AV5" s="4">
        <v>21</v>
      </c>
      <c r="AW5" s="4">
        <v>22</v>
      </c>
    </row>
    <row r="6" spans="1:49" ht="15" x14ac:dyDescent="0.2">
      <c r="B6" s="11" t="s">
        <v>9</v>
      </c>
      <c r="C6" s="18" t="s">
        <v>245</v>
      </c>
      <c r="D6" s="7">
        <v>35</v>
      </c>
      <c r="E6" s="7">
        <v>37</v>
      </c>
      <c r="F6" s="7">
        <v>35</v>
      </c>
      <c r="G6" s="7">
        <v>36</v>
      </c>
      <c r="H6" s="7">
        <v>35</v>
      </c>
      <c r="I6" s="7">
        <v>37</v>
      </c>
      <c r="J6" s="7">
        <v>39</v>
      </c>
      <c r="K6" s="7">
        <v>38</v>
      </c>
      <c r="L6" s="7">
        <v>38</v>
      </c>
      <c r="M6" s="7">
        <v>39</v>
      </c>
      <c r="N6" s="7">
        <v>36</v>
      </c>
      <c r="O6" s="7">
        <v>36</v>
      </c>
      <c r="P6" s="7">
        <v>37</v>
      </c>
      <c r="Q6" s="7">
        <v>37</v>
      </c>
      <c r="R6" s="7">
        <v>38</v>
      </c>
      <c r="S6" s="7">
        <v>35</v>
      </c>
      <c r="T6" s="7">
        <v>37</v>
      </c>
      <c r="U6" s="7"/>
      <c r="V6" s="7"/>
      <c r="W6" s="7"/>
      <c r="X6" s="7"/>
      <c r="Y6" s="7"/>
      <c r="Z6" s="30">
        <f>IF(D6&lt;&gt;"",AVERAGE(D6:Y6),"")</f>
        <v>36.764705882352942</v>
      </c>
      <c r="AA6" s="5"/>
      <c r="AB6" s="1">
        <f>IF(COUNT(D6)&lt;1,0,IF((D$3-COUNTIF(D6:D13,"&lt;"&amp;D6))&lt;0,0,IF(((D$3-COUNTIF(D6:D13,"&lt;"&amp;D6))/COUNTIF(D6:D13,D6))&gt;1,1,(D$3-COUNTIF(D6:D13,"&lt;"&amp;D6))/COUNTIF(D6:D13,D6))))</f>
        <v>1</v>
      </c>
      <c r="AC6" s="1">
        <f t="shared" ref="AC6" si="0">IF(COUNT(E6)&lt;1,0,IF((E$3-COUNTIF(E6:E13,"&lt;"&amp;E6))&lt;0,0,IF(((E$3-COUNTIF(E6:E13,"&lt;"&amp;E6))/COUNTIF(E6:E13,E6))&gt;1,1,(E$3-COUNTIF(E6:E13,"&lt;"&amp;E6))/COUNTIF(E6:E13,E6))))</f>
        <v>1</v>
      </c>
      <c r="AD6" s="1">
        <f t="shared" ref="AD6" si="1">IF(COUNT(F6)&lt;1,0,IF((F$3-COUNTIF(F6:F13,"&lt;"&amp;F6))&lt;0,0,IF(((F$3-COUNTIF(F6:F13,"&lt;"&amp;F6))/COUNTIF(F6:F13,F6))&gt;1,1,(F$3-COUNTIF(F6:F13,"&lt;"&amp;F6))/COUNTIF(F6:F13,F6))))</f>
        <v>1</v>
      </c>
      <c r="AE6" s="1">
        <f t="shared" ref="AE6" si="2">IF(COUNT(G6)&lt;1,0,IF((G$3-COUNTIF(G6:G13,"&lt;"&amp;G6))&lt;0,0,IF(((G$3-COUNTIF(G6:G13,"&lt;"&amp;G6))/COUNTIF(G6:G13,G6))&gt;1,1,(G$3-COUNTIF(G6:G13,"&lt;"&amp;G6))/COUNTIF(G6:G13,G6))))</f>
        <v>1</v>
      </c>
      <c r="AF6" s="1">
        <f t="shared" ref="AF6" si="3">IF(COUNT(H6)&lt;1,0,IF((H$3-COUNTIF(H6:H13,"&lt;"&amp;H6))&lt;0,0,IF(((H$3-COUNTIF(H6:H13,"&lt;"&amp;H6))/COUNTIF(H6:H13,H6))&gt;1,1,(H$3-COUNTIF(H6:H13,"&lt;"&amp;H6))/COUNTIF(H6:H13,H6))))</f>
        <v>1</v>
      </c>
      <c r="AG6" s="1">
        <f t="shared" ref="AG6" si="4">IF(COUNT(I6)&lt;1,0,IF((I$3-COUNTIF(I6:I13,"&lt;"&amp;I6))&lt;0,0,IF(((I$3-COUNTIF(I6:I13,"&lt;"&amp;I6))/COUNTIF(I6:I13,I6))&gt;1,1,(I$3-COUNTIF(I6:I13,"&lt;"&amp;I6))/COUNTIF(I6:I13,I6))))</f>
        <v>0.5</v>
      </c>
      <c r="AH6" s="1">
        <f t="shared" ref="AH6" si="5">IF(COUNT(J6)&lt;1,0,IF((J$3-COUNTIF(J6:J13,"&lt;"&amp;J6))&lt;0,0,IF(((J$3-COUNTIF(J6:J13,"&lt;"&amp;J6))/COUNTIF(J6:J13,J6))&gt;1,1,(J$3-COUNTIF(J6:J13,"&lt;"&amp;J6))/COUNTIF(J6:J13,J6))))</f>
        <v>0</v>
      </c>
      <c r="AI6" s="1">
        <f t="shared" ref="AI6" si="6">IF(COUNT(K6)&lt;1,0,IF((K$3-COUNTIF(K6:K13,"&lt;"&amp;K6))&lt;0,0,IF(((K$3-COUNTIF(K6:K13,"&lt;"&amp;K6))/COUNTIF(K6:K13,K6))&gt;1,1,(K$3-COUNTIF(K6:K13,"&lt;"&amp;K6))/COUNTIF(K6:K13,K6))))</f>
        <v>1</v>
      </c>
      <c r="AJ6" s="1">
        <f t="shared" ref="AJ6" si="7">IF(COUNT(L6)&lt;1,0,IF((L$3-COUNTIF(L6:L13,"&lt;"&amp;L6))&lt;0,0,IF(((L$3-COUNTIF(L6:L13,"&lt;"&amp;L6))/COUNTIF(L6:L13,L6))&gt;1,1,(L$3-COUNTIF(L6:L13,"&lt;"&amp;L6))/COUNTIF(L6:L13,L6))))</f>
        <v>1</v>
      </c>
      <c r="AK6" s="1">
        <f t="shared" ref="AK6" si="8">IF(COUNT(M6)&lt;1,0,IF((M$3-COUNTIF(M6:M13,"&lt;"&amp;M6))&lt;0,0,IF(((M$3-COUNTIF(M6:M13,"&lt;"&amp;M6))/COUNTIF(M6:M13,M6))&gt;1,1,(M$3-COUNTIF(M6:M13,"&lt;"&amp;M6))/COUNTIF(M6:M13,M6))))</f>
        <v>1</v>
      </c>
      <c r="AL6" s="1">
        <f t="shared" ref="AL6" si="9">IF(COUNT(N6)&lt;1,0,IF((N$3-COUNTIF(N6:N13,"&lt;"&amp;N6))&lt;0,0,IF(((N$3-COUNTIF(N6:N13,"&lt;"&amp;N6))/COUNTIF(N6:N13,N6))&gt;1,1,(N$3-COUNTIF(N6:N13,"&lt;"&amp;N6))/COUNTIF(N6:N13,N6))))</f>
        <v>1</v>
      </c>
      <c r="AM6" s="1">
        <f t="shared" ref="AM6" si="10">IF(COUNT(O6)&lt;1,0,IF((O$3-COUNTIF(O6:O13,"&lt;"&amp;O6))&lt;0,0,IF(((O$3-COUNTIF(O6:O13,"&lt;"&amp;O6))/COUNTIF(O6:O13,O6))&gt;1,1,(O$3-COUNTIF(O6:O13,"&lt;"&amp;O6))/COUNTIF(O6:O13,O6))))</f>
        <v>1</v>
      </c>
      <c r="AN6" s="1">
        <f t="shared" ref="AN6" si="11">IF(COUNT(P6)&lt;1,0,IF((P$3-COUNTIF(P6:P13,"&lt;"&amp;P6))&lt;0,0,IF(((P$3-COUNTIF(P6:P13,"&lt;"&amp;P6))/COUNTIF(P6:P13,P6))&gt;1,1,(P$3-COUNTIF(P6:P13,"&lt;"&amp;P6))/COUNTIF(P6:P13,P6))))</f>
        <v>1</v>
      </c>
      <c r="AO6" s="1">
        <f t="shared" ref="AO6" si="12">IF(COUNT(Q6)&lt;1,0,IF((Q$3-COUNTIF(Q6:Q13,"&lt;"&amp;Q6))&lt;0,0,IF(((Q$3-COUNTIF(Q6:Q13,"&lt;"&amp;Q6))/COUNTIF(Q6:Q13,Q6))&gt;1,1,(Q$3-COUNTIF(Q6:Q13,"&lt;"&amp;Q6))/COUNTIF(Q6:Q13,Q6))))</f>
        <v>1</v>
      </c>
      <c r="AP6" s="1">
        <f t="shared" ref="AP6" si="13">IF(COUNT(R6)&lt;1,0,IF((R$3-COUNTIF(R6:R13,"&lt;"&amp;R6))&lt;0,0,IF(((R$3-COUNTIF(R6:R13,"&lt;"&amp;R6))/COUNTIF(R6:R13,R6))&gt;1,1,(R$3-COUNTIF(R6:R13,"&lt;"&amp;R6))/COUNTIF(R6:R13,R6))))</f>
        <v>1</v>
      </c>
      <c r="AQ6" s="1">
        <f t="shared" ref="AQ6" si="14">IF(COUNT(S6)&lt;1,0,IF((S$3-COUNTIF(S6:S13,"&lt;"&amp;S6))&lt;0,0,IF(((S$3-COUNTIF(S6:S13,"&lt;"&amp;S6))/COUNTIF(S6:S13,S6))&gt;1,1,(S$3-COUNTIF(S6:S13,"&lt;"&amp;S6))/COUNTIF(S6:S13,S6))))</f>
        <v>1</v>
      </c>
      <c r="AR6" s="1">
        <f t="shared" ref="AR6" si="15">IF(COUNT(T6)&lt;1,0,IF((T$3-COUNTIF(T6:T13,"&lt;"&amp;T6))&lt;0,0,IF(((T$3-COUNTIF(T6:T13,"&lt;"&amp;T6))/COUNTIF(T6:T13,T6))&gt;1,1,(T$3-COUNTIF(T6:T13,"&lt;"&amp;T6))/COUNTIF(T6:T13,T6))))</f>
        <v>1</v>
      </c>
      <c r="AS6" s="1">
        <f t="shared" ref="AS6" si="16">IF(COUNT(U6)&lt;1,0,IF((U$3-COUNTIF(U6:U13,"&lt;"&amp;U6))&lt;0,0,IF(((U$3-COUNTIF(U6:U13,"&lt;"&amp;U6))/COUNTIF(U6:U13,U6))&gt;1,1,(U$3-COUNTIF(U6:U13,"&lt;"&amp;U6))/COUNTIF(U6:U13,U6))))</f>
        <v>0</v>
      </c>
      <c r="AT6" s="1">
        <f t="shared" ref="AT6" si="17">IF(COUNT(V6)&lt;1,0,IF((V$3-COUNTIF(V6:V13,"&lt;"&amp;V6))&lt;0,0,IF(((V$3-COUNTIF(V6:V13,"&lt;"&amp;V6))/COUNTIF(V6:V13,V6))&gt;1,1,(V$3-COUNTIF(V6:V13,"&lt;"&amp;V6))/COUNTIF(V6:V13,V6))))</f>
        <v>0</v>
      </c>
      <c r="AU6" s="1">
        <f t="shared" ref="AU6" si="18">IF(COUNT(W6)&lt;1,0,IF((W$3-COUNTIF(W6:W13,"&lt;"&amp;W6))&lt;0,0,IF(((W$3-COUNTIF(W6:W13,"&lt;"&amp;W6))/COUNTIF(W6:W13,W6))&gt;1,1,(W$3-COUNTIF(W6:W13,"&lt;"&amp;W6))/COUNTIF(W6:W13,W6))))</f>
        <v>0</v>
      </c>
      <c r="AV6" s="1">
        <f t="shared" ref="AV6" si="19">IF(COUNT(X6)&lt;1,0,IF((X$3-COUNTIF(X6:X13,"&lt;"&amp;X6))&lt;0,0,IF(((X$3-COUNTIF(X6:X13,"&lt;"&amp;X6))/COUNTIF(X6:X13,X6))&gt;1,1,(X$3-COUNTIF(X6:X13,"&lt;"&amp;X6))/COUNTIF(X6:X13,X6))))</f>
        <v>0</v>
      </c>
      <c r="AW6" s="1">
        <f t="shared" ref="AW6" si="20">IF(COUNT(Y6)&lt;1,0,IF((Y$3-COUNTIF(Y6:Y13,"&lt;"&amp;Y6))&lt;0,0,IF(((Y$3-COUNTIF(Y6:Y13,"&lt;"&amp;Y6))/COUNTIF(Y6:Y13,Y6))&gt;1,1,(Y$3-COUNTIF(Y6:Y13,"&lt;"&amp;Y6))/COUNTIF(Y6:Y13,Y6))))</f>
        <v>0</v>
      </c>
    </row>
    <row r="7" spans="1:49" ht="15" x14ac:dyDescent="0.2">
      <c r="B7" s="11" t="s">
        <v>10</v>
      </c>
      <c r="C7" s="27" t="s">
        <v>221</v>
      </c>
      <c r="D7" s="7">
        <v>34</v>
      </c>
      <c r="E7" s="7">
        <v>39</v>
      </c>
      <c r="F7" s="7">
        <v>40</v>
      </c>
      <c r="G7" s="7">
        <v>37</v>
      </c>
      <c r="H7" s="7">
        <v>36</v>
      </c>
      <c r="I7" s="7">
        <v>39</v>
      </c>
      <c r="J7" s="7">
        <v>37</v>
      </c>
      <c r="K7" s="7">
        <v>34</v>
      </c>
      <c r="L7" s="7">
        <v>36</v>
      </c>
      <c r="M7" s="7">
        <v>36</v>
      </c>
      <c r="N7" s="7">
        <v>38</v>
      </c>
      <c r="O7" s="7">
        <v>37</v>
      </c>
      <c r="P7" s="7">
        <v>40</v>
      </c>
      <c r="Q7" s="7">
        <v>37</v>
      </c>
      <c r="R7" s="7">
        <v>36</v>
      </c>
      <c r="S7" s="7">
        <v>35</v>
      </c>
      <c r="T7" s="7">
        <v>37</v>
      </c>
      <c r="U7" s="7"/>
      <c r="V7" s="7"/>
      <c r="W7" s="7"/>
      <c r="X7" s="7"/>
      <c r="Y7" s="7"/>
      <c r="Z7" s="30">
        <f t="shared" ref="Z7:Z13" si="21">IF(D7&lt;&gt;"",AVERAGE(D7:Y7),"")</f>
        <v>36.941176470588232</v>
      </c>
      <c r="AA7" s="5"/>
      <c r="AB7" s="1">
        <f>IF(COUNT(D7)&lt;1,0,IF((D$3-COUNTIF(D6:D13,"&lt;"&amp;D7))&lt;0,0,IF(((D$3-COUNTIF(D6:D13,"&lt;"&amp;D7))/COUNTIF(D6:D13,D7))&gt;1,1,(D$3-COUNTIF(D6:D13,"&lt;"&amp;D7))/COUNTIF(D6:D13,D7))))</f>
        <v>1</v>
      </c>
      <c r="AC7" s="1">
        <f t="shared" ref="AC7" si="22">IF(COUNT(E7)&lt;1,0,IF((E$3-COUNTIF(E6:E13,"&lt;"&amp;E7))&lt;0,0,IF(((E$3-COUNTIF(E6:E13,"&lt;"&amp;E7))/COUNTIF(E6:E13,E7))&gt;1,1,(E$3-COUNTIF(E6:E13,"&lt;"&amp;E7))/COUNTIF(E6:E13,E7))))</f>
        <v>0</v>
      </c>
      <c r="AD7" s="1">
        <f t="shared" ref="AD7" si="23">IF(COUNT(F7)&lt;1,0,IF((F$3-COUNTIF(F6:F13,"&lt;"&amp;F7))&lt;0,0,IF(((F$3-COUNTIF(F6:F13,"&lt;"&amp;F7))/COUNTIF(F6:F13,F7))&gt;1,1,(F$3-COUNTIF(F6:F13,"&lt;"&amp;F7))/COUNTIF(F6:F13,F7))))</f>
        <v>0</v>
      </c>
      <c r="AE7" s="1">
        <f t="shared" ref="AE7" si="24">IF(COUNT(G7)&lt;1,0,IF((G$3-COUNTIF(G6:G13,"&lt;"&amp;G7))&lt;0,0,IF(((G$3-COUNTIF(G6:G13,"&lt;"&amp;G7))/COUNTIF(G6:G13,G7))&gt;1,1,(G$3-COUNTIF(G6:G13,"&lt;"&amp;G7))/COUNTIF(G6:G13,G7))))</f>
        <v>1</v>
      </c>
      <c r="AF7" s="1">
        <f t="shared" ref="AF7" si="25">IF(COUNT(H7)&lt;1,0,IF((H$3-COUNTIF(H6:H13,"&lt;"&amp;H7))&lt;0,0,IF(((H$3-COUNTIF(H6:H13,"&lt;"&amp;H7))/COUNTIF(H6:H13,H7))&gt;1,1,(H$3-COUNTIF(H6:H13,"&lt;"&amp;H7))/COUNTIF(H6:H13,H7))))</f>
        <v>1</v>
      </c>
      <c r="AG7" s="1">
        <f t="shared" ref="AG7" si="26">IF(COUNT(I7)&lt;1,0,IF((I$3-COUNTIF(I6:I13,"&lt;"&amp;I7))&lt;0,0,IF(((I$3-COUNTIF(I6:I13,"&lt;"&amp;I7))/COUNTIF(I6:I13,I7))&gt;1,1,(I$3-COUNTIF(I6:I13,"&lt;"&amp;I7))/COUNTIF(I6:I13,I7))))</f>
        <v>0</v>
      </c>
      <c r="AH7" s="1">
        <f t="shared" ref="AH7" si="27">IF(COUNT(J7)&lt;1,0,IF((J$3-COUNTIF(J6:J13,"&lt;"&amp;J7))&lt;0,0,IF(((J$3-COUNTIF(J6:J13,"&lt;"&amp;J7))/COUNTIF(J6:J13,J7))&gt;1,1,(J$3-COUNTIF(J6:J13,"&lt;"&amp;J7))/COUNTIF(J6:J13,J7))))</f>
        <v>1</v>
      </c>
      <c r="AI7" s="1">
        <f t="shared" ref="AI7" si="28">IF(COUNT(K7)&lt;1,0,IF((K$3-COUNTIF(K6:K13,"&lt;"&amp;K7))&lt;0,0,IF(((K$3-COUNTIF(K6:K13,"&lt;"&amp;K7))/COUNTIF(K6:K13,K7))&gt;1,1,(K$3-COUNTIF(K6:K13,"&lt;"&amp;K7))/COUNTIF(K6:K13,K7))))</f>
        <v>1</v>
      </c>
      <c r="AJ7" s="1">
        <f t="shared" ref="AJ7" si="29">IF(COUNT(L7)&lt;1,0,IF((L$3-COUNTIF(L6:L13,"&lt;"&amp;L7))&lt;0,0,IF(((L$3-COUNTIF(L6:L13,"&lt;"&amp;L7))/COUNTIF(L6:L13,L7))&gt;1,1,(L$3-COUNTIF(L6:L13,"&lt;"&amp;L7))/COUNTIF(L6:L13,L7))))</f>
        <v>1</v>
      </c>
      <c r="AK7" s="1">
        <f t="shared" ref="AK7" si="30">IF(COUNT(M7)&lt;1,0,IF((M$3-COUNTIF(M6:M13,"&lt;"&amp;M7))&lt;0,0,IF(((M$3-COUNTIF(M6:M13,"&lt;"&amp;M7))/COUNTIF(M6:M13,M7))&gt;1,1,(M$3-COUNTIF(M6:M13,"&lt;"&amp;M7))/COUNTIF(M6:M13,M7))))</f>
        <v>1</v>
      </c>
      <c r="AL7" s="1">
        <f t="shared" ref="AL7" si="31">IF(COUNT(N7)&lt;1,0,IF((N$3-COUNTIF(N6:N13,"&lt;"&amp;N7))&lt;0,0,IF(((N$3-COUNTIF(N6:N13,"&lt;"&amp;N7))/COUNTIF(N6:N13,N7))&gt;1,1,(N$3-COUNTIF(N6:N13,"&lt;"&amp;N7))/COUNTIF(N6:N13,N7))))</f>
        <v>1</v>
      </c>
      <c r="AM7" s="1">
        <f t="shared" ref="AM7" si="32">IF(COUNT(O7)&lt;1,0,IF((O$3-COUNTIF(O6:O13,"&lt;"&amp;O7))&lt;0,0,IF(((O$3-COUNTIF(O6:O13,"&lt;"&amp;O7))/COUNTIF(O6:O13,O7))&gt;1,1,(O$3-COUNTIF(O6:O13,"&lt;"&amp;O7))/COUNTIF(O6:O13,O7))))</f>
        <v>0</v>
      </c>
      <c r="AN7" s="1">
        <f t="shared" ref="AN7" si="33">IF(COUNT(P7)&lt;1,0,IF((P$3-COUNTIF(P6:P13,"&lt;"&amp;P7))&lt;0,0,IF(((P$3-COUNTIF(P6:P13,"&lt;"&amp;P7))/COUNTIF(P6:P13,P7))&gt;1,1,(P$3-COUNTIF(P6:P13,"&lt;"&amp;P7))/COUNTIF(P6:P13,P7))))</f>
        <v>0</v>
      </c>
      <c r="AO7" s="1">
        <f t="shared" ref="AO7" si="34">IF(COUNT(Q7)&lt;1,0,IF((Q$3-COUNTIF(Q6:Q13,"&lt;"&amp;Q7))&lt;0,0,IF(((Q$3-COUNTIF(Q6:Q13,"&lt;"&amp;Q7))/COUNTIF(Q6:Q13,Q7))&gt;1,1,(Q$3-COUNTIF(Q6:Q13,"&lt;"&amp;Q7))/COUNTIF(Q6:Q13,Q7))))</f>
        <v>1</v>
      </c>
      <c r="AP7" s="1">
        <f t="shared" ref="AP7" si="35">IF(COUNT(R7)&lt;1,0,IF((R$3-COUNTIF(R6:R13,"&lt;"&amp;R7))&lt;0,0,IF(((R$3-COUNTIF(R6:R13,"&lt;"&amp;R7))/COUNTIF(R6:R13,R7))&gt;1,1,(R$3-COUNTIF(R6:R13,"&lt;"&amp;R7))/COUNTIF(R6:R13,R7))))</f>
        <v>1</v>
      </c>
      <c r="AQ7" s="1">
        <f t="shared" ref="AQ7" si="36">IF(COUNT(S7)&lt;1,0,IF((S$3-COUNTIF(S6:S13,"&lt;"&amp;S7))&lt;0,0,IF(((S$3-COUNTIF(S6:S13,"&lt;"&amp;S7))/COUNTIF(S6:S13,S7))&gt;1,1,(S$3-COUNTIF(S6:S13,"&lt;"&amp;S7))/COUNTIF(S6:S13,S7))))</f>
        <v>1</v>
      </c>
      <c r="AR7" s="1">
        <f t="shared" ref="AR7" si="37">IF(COUNT(T7)&lt;1,0,IF((T$3-COUNTIF(T6:T13,"&lt;"&amp;T7))&lt;0,0,IF(((T$3-COUNTIF(T6:T13,"&lt;"&amp;T7))/COUNTIF(T6:T13,T7))&gt;1,1,(T$3-COUNTIF(T6:T13,"&lt;"&amp;T7))/COUNTIF(T6:T13,T7))))</f>
        <v>1</v>
      </c>
      <c r="AS7" s="1">
        <f t="shared" ref="AS7" si="38">IF(COUNT(U7)&lt;1,0,IF((U$3-COUNTIF(U6:U13,"&lt;"&amp;U7))&lt;0,0,IF(((U$3-COUNTIF(U6:U13,"&lt;"&amp;U7))/COUNTIF(U6:U13,U7))&gt;1,1,(U$3-COUNTIF(U6:U13,"&lt;"&amp;U7))/COUNTIF(U6:U13,U7))))</f>
        <v>0</v>
      </c>
      <c r="AT7" s="1">
        <f t="shared" ref="AT7" si="39">IF(COUNT(V7)&lt;1,0,IF((V$3-COUNTIF(V6:V13,"&lt;"&amp;V7))&lt;0,0,IF(((V$3-COUNTIF(V6:V13,"&lt;"&amp;V7))/COUNTIF(V6:V13,V7))&gt;1,1,(V$3-COUNTIF(V6:V13,"&lt;"&amp;V7))/COUNTIF(V6:V13,V7))))</f>
        <v>0</v>
      </c>
      <c r="AU7" s="1">
        <f t="shared" ref="AU7" si="40">IF(COUNT(W7)&lt;1,0,IF((W$3-COUNTIF(W6:W13,"&lt;"&amp;W7))&lt;0,0,IF(((W$3-COUNTIF(W6:W13,"&lt;"&amp;W7))/COUNTIF(W6:W13,W7))&gt;1,1,(W$3-COUNTIF(W6:W13,"&lt;"&amp;W7))/COUNTIF(W6:W13,W7))))</f>
        <v>0</v>
      </c>
      <c r="AV7" s="1">
        <f t="shared" ref="AV7" si="41">IF(COUNT(X7)&lt;1,0,IF((X$3-COUNTIF(X6:X13,"&lt;"&amp;X7))&lt;0,0,IF(((X$3-COUNTIF(X6:X13,"&lt;"&amp;X7))/COUNTIF(X6:X13,X7))&gt;1,1,(X$3-COUNTIF(X6:X13,"&lt;"&amp;X7))/COUNTIF(X6:X13,X7))))</f>
        <v>0</v>
      </c>
      <c r="AW7" s="1">
        <f t="shared" ref="AW7" si="42">IF(COUNT(Y7)&lt;1,0,IF((Y$3-COUNTIF(Y6:Y13,"&lt;"&amp;Y7))&lt;0,0,IF(((Y$3-COUNTIF(Y6:Y13,"&lt;"&amp;Y7))/COUNTIF(Y6:Y13,Y7))&gt;1,1,(Y$3-COUNTIF(Y6:Y13,"&lt;"&amp;Y7))/COUNTIF(Y6:Y13,Y7))))</f>
        <v>0</v>
      </c>
    </row>
    <row r="8" spans="1:49" ht="15" x14ac:dyDescent="0.2">
      <c r="B8" s="11" t="s">
        <v>131</v>
      </c>
      <c r="C8" s="11" t="s">
        <v>245</v>
      </c>
      <c r="D8" s="7">
        <v>44</v>
      </c>
      <c r="E8" s="7">
        <v>34</v>
      </c>
      <c r="F8" s="7">
        <v>43</v>
      </c>
      <c r="G8" s="7">
        <v>39</v>
      </c>
      <c r="H8" s="7">
        <v>35</v>
      </c>
      <c r="I8" s="7">
        <v>35</v>
      </c>
      <c r="J8" s="7">
        <v>39</v>
      </c>
      <c r="K8" s="7">
        <v>45</v>
      </c>
      <c r="L8" s="7">
        <v>45</v>
      </c>
      <c r="M8" s="7">
        <v>34</v>
      </c>
      <c r="N8" s="7">
        <v>37</v>
      </c>
      <c r="O8" s="7">
        <v>39</v>
      </c>
      <c r="P8" s="7">
        <v>40</v>
      </c>
      <c r="Q8" s="7">
        <v>38</v>
      </c>
      <c r="R8" s="7">
        <v>35</v>
      </c>
      <c r="S8" s="7">
        <v>34</v>
      </c>
      <c r="T8" s="7">
        <v>41</v>
      </c>
      <c r="U8" s="7"/>
      <c r="V8" s="7"/>
      <c r="W8" s="7"/>
      <c r="X8" s="7"/>
      <c r="Y8" s="7"/>
      <c r="Z8" s="13">
        <f t="shared" si="21"/>
        <v>38.647058823529413</v>
      </c>
      <c r="AA8" s="5"/>
      <c r="AB8" s="1">
        <f>IF(COUNT(D8)&lt;1,0,IF((D$3-COUNTIF(D6:D13,"&lt;"&amp;D8))&lt;0,0,IF(((D$3-COUNTIF(D6:D13,"&lt;"&amp;D8))/COUNTIF(D6:D13,D8))&gt;1,1,(D$3-COUNTIF(D6:D13,"&lt;"&amp;D8))/COUNTIF(D6:D13,D8))))</f>
        <v>0</v>
      </c>
      <c r="AC8" s="1">
        <f t="shared" ref="AC8" si="43">IF(COUNT(E8)&lt;1,0,IF((E$3-COUNTIF(E6:E13,"&lt;"&amp;E8))&lt;0,0,IF(((E$3-COUNTIF(E6:E13,"&lt;"&amp;E8))/COUNTIF(E6:E13,E8))&gt;1,1,(E$3-COUNTIF(E6:E13,"&lt;"&amp;E8))/COUNTIF(E6:E13,E8))))</f>
        <v>1</v>
      </c>
      <c r="AD8" s="1">
        <f t="shared" ref="AD8" si="44">IF(COUNT(F8)&lt;1,0,IF((F$3-COUNTIF(F6:F13,"&lt;"&amp;F8))&lt;0,0,IF(((F$3-COUNTIF(F6:F13,"&lt;"&amp;F8))/COUNTIF(F6:F13,F8))&gt;1,1,(F$3-COUNTIF(F6:F13,"&lt;"&amp;F8))/COUNTIF(F6:F13,F8))))</f>
        <v>0</v>
      </c>
      <c r="AE8" s="1">
        <f t="shared" ref="AE8" si="45">IF(COUNT(G8)&lt;1,0,IF((G$3-COUNTIF(G6:G13,"&lt;"&amp;G8))&lt;0,0,IF(((G$3-COUNTIF(G6:G13,"&lt;"&amp;G8))/COUNTIF(G6:G13,G8))&gt;1,1,(G$3-COUNTIF(G6:G13,"&lt;"&amp;G8))/COUNTIF(G6:G13,G8))))</f>
        <v>0</v>
      </c>
      <c r="AF8" s="1">
        <f t="shared" ref="AF8" si="46">IF(COUNT(H8)&lt;1,0,IF((H$3-COUNTIF(H6:H13,"&lt;"&amp;H8))&lt;0,0,IF(((H$3-COUNTIF(H6:H13,"&lt;"&amp;H8))/COUNTIF(H6:H13,H8))&gt;1,1,(H$3-COUNTIF(H6:H13,"&lt;"&amp;H8))/COUNTIF(H6:H13,H8))))</f>
        <v>1</v>
      </c>
      <c r="AG8" s="1">
        <f t="shared" ref="AG8" si="47">IF(COUNT(I8)&lt;1,0,IF((I$3-COUNTIF(I6:I13,"&lt;"&amp;I8))&lt;0,0,IF(((I$3-COUNTIF(I6:I13,"&lt;"&amp;I8))/COUNTIF(I6:I13,I8))&gt;1,1,(I$3-COUNTIF(I6:I13,"&lt;"&amp;I8))/COUNTIF(I6:I13,I8))))</f>
        <v>1</v>
      </c>
      <c r="AH8" s="1">
        <f t="shared" ref="AH8" si="48">IF(COUNT(J8)&lt;1,0,IF((J$3-COUNTIF(J6:J13,"&lt;"&amp;J8))&lt;0,0,IF(((J$3-COUNTIF(J6:J13,"&lt;"&amp;J8))/COUNTIF(J6:J13,J8))&gt;1,1,(J$3-COUNTIF(J6:J13,"&lt;"&amp;J8))/COUNTIF(J6:J13,J8))))</f>
        <v>0</v>
      </c>
      <c r="AI8" s="1">
        <f t="shared" ref="AI8" si="49">IF(COUNT(K8)&lt;1,0,IF((K$3-COUNTIF(K6:K13,"&lt;"&amp;K8))&lt;0,0,IF(((K$3-COUNTIF(K6:K13,"&lt;"&amp;K8))/COUNTIF(K6:K13,K8))&gt;1,1,(K$3-COUNTIF(K6:K13,"&lt;"&amp;K8))/COUNTIF(K6:K13,K8))))</f>
        <v>0</v>
      </c>
      <c r="AJ8" s="1">
        <f t="shared" ref="AJ8" si="50">IF(COUNT(L8)&lt;1,0,IF((L$3-COUNTIF(L6:L13,"&lt;"&amp;L8))&lt;0,0,IF(((L$3-COUNTIF(L6:L13,"&lt;"&amp;L8))/COUNTIF(L6:L13,L8))&gt;1,1,(L$3-COUNTIF(L6:L13,"&lt;"&amp;L8))/COUNTIF(L6:L13,L8))))</f>
        <v>0</v>
      </c>
      <c r="AK8" s="1">
        <f t="shared" ref="AK8" si="51">IF(COUNT(M8)&lt;1,0,IF((M$3-COUNTIF(M6:M13,"&lt;"&amp;M8))&lt;0,0,IF(((M$3-COUNTIF(M6:M13,"&lt;"&amp;M8))/COUNTIF(M6:M13,M8))&gt;1,1,(M$3-COUNTIF(M6:M13,"&lt;"&amp;M8))/COUNTIF(M6:M13,M8))))</f>
        <v>1</v>
      </c>
      <c r="AL8" s="1">
        <f t="shared" ref="AL8" si="52">IF(COUNT(N8)&lt;1,0,IF((N$3-COUNTIF(N6:N13,"&lt;"&amp;N8))&lt;0,0,IF(((N$3-COUNTIF(N6:N13,"&lt;"&amp;N8))/COUNTIF(N6:N13,N8))&gt;1,1,(N$3-COUNTIF(N6:N13,"&lt;"&amp;N8))/COUNTIF(N6:N13,N8))))</f>
        <v>1</v>
      </c>
      <c r="AM8" s="1">
        <f t="shared" ref="AM8" si="53">IF(COUNT(O8)&lt;1,0,IF((O$3-COUNTIF(O6:O13,"&lt;"&amp;O8))&lt;0,0,IF(((O$3-COUNTIF(O6:O13,"&lt;"&amp;O8))/COUNTIF(O6:O13,O8))&gt;1,1,(O$3-COUNTIF(O6:O13,"&lt;"&amp;O8))/COUNTIF(O6:O13,O8))))</f>
        <v>0</v>
      </c>
      <c r="AN8" s="1">
        <f t="shared" ref="AN8" si="54">IF(COUNT(P8)&lt;1,0,IF((P$3-COUNTIF(P6:P13,"&lt;"&amp;P8))&lt;0,0,IF(((P$3-COUNTIF(P6:P13,"&lt;"&amp;P8))/COUNTIF(P6:P13,P8))&gt;1,1,(P$3-COUNTIF(P6:P13,"&lt;"&amp;P8))/COUNTIF(P6:P13,P8))))</f>
        <v>0</v>
      </c>
      <c r="AO8" s="1">
        <f t="shared" ref="AO8" si="55">IF(COUNT(Q8)&lt;1,0,IF((Q$3-COUNTIF(Q6:Q13,"&lt;"&amp;Q8))&lt;0,0,IF(((Q$3-COUNTIF(Q6:Q13,"&lt;"&amp;Q8))/COUNTIF(Q6:Q13,Q8))&gt;1,1,(Q$3-COUNTIF(Q6:Q13,"&lt;"&amp;Q8))/COUNTIF(Q6:Q13,Q8))))</f>
        <v>1</v>
      </c>
      <c r="AP8" s="1">
        <f t="shared" ref="AP8" si="56">IF(COUNT(R8)&lt;1,0,IF((R$3-COUNTIF(R6:R13,"&lt;"&amp;R8))&lt;0,0,IF(((R$3-COUNTIF(R6:R13,"&lt;"&amp;R8))/COUNTIF(R6:R13,R8))&gt;1,1,(R$3-COUNTIF(R6:R13,"&lt;"&amp;R8))/COUNTIF(R6:R13,R8))))</f>
        <v>1</v>
      </c>
      <c r="AQ8" s="1">
        <f t="shared" ref="AQ8" si="57">IF(COUNT(S8)&lt;1,0,IF((S$3-COUNTIF(S6:S13,"&lt;"&amp;S8))&lt;0,0,IF(((S$3-COUNTIF(S6:S13,"&lt;"&amp;S8))/COUNTIF(S6:S13,S8))&gt;1,1,(S$3-COUNTIF(S6:S13,"&lt;"&amp;S8))/COUNTIF(S6:S13,S8))))</f>
        <v>1</v>
      </c>
      <c r="AR8" s="1">
        <f t="shared" ref="AR8" si="58">IF(COUNT(T8)&lt;1,0,IF((T$3-COUNTIF(T6:T13,"&lt;"&amp;T8))&lt;0,0,IF(((T$3-COUNTIF(T6:T13,"&lt;"&amp;T8))/COUNTIF(T6:T13,T8))&gt;1,1,(T$3-COUNTIF(T6:T13,"&lt;"&amp;T8))/COUNTIF(T6:T13,T8))))</f>
        <v>0</v>
      </c>
      <c r="AS8" s="1">
        <f t="shared" ref="AS8" si="59">IF(COUNT(U8)&lt;1,0,IF((U$3-COUNTIF(U6:U13,"&lt;"&amp;U8))&lt;0,0,IF(((U$3-COUNTIF(U6:U13,"&lt;"&amp;U8))/COUNTIF(U6:U13,U8))&gt;1,1,(U$3-COUNTIF(U6:U13,"&lt;"&amp;U8))/COUNTIF(U6:U13,U8))))</f>
        <v>0</v>
      </c>
      <c r="AT8" s="1">
        <f t="shared" ref="AT8" si="60">IF(COUNT(V8)&lt;1,0,IF((V$3-COUNTIF(V6:V13,"&lt;"&amp;V8))&lt;0,0,IF(((V$3-COUNTIF(V6:V13,"&lt;"&amp;V8))/COUNTIF(V6:V13,V8))&gt;1,1,(V$3-COUNTIF(V6:V13,"&lt;"&amp;V8))/COUNTIF(V6:V13,V8))))</f>
        <v>0</v>
      </c>
      <c r="AU8" s="1">
        <f t="shared" ref="AU8" si="61">IF(COUNT(W8)&lt;1,0,IF((W$3-COUNTIF(W6:W13,"&lt;"&amp;W8))&lt;0,0,IF(((W$3-COUNTIF(W6:W13,"&lt;"&amp;W8))/COUNTIF(W6:W13,W8))&gt;1,1,(W$3-COUNTIF(W6:W13,"&lt;"&amp;W8))/COUNTIF(W6:W13,W8))))</f>
        <v>0</v>
      </c>
      <c r="AV8" s="1">
        <f t="shared" ref="AV8" si="62">IF(COUNT(X8)&lt;1,0,IF((X$3-COUNTIF(X6:X13,"&lt;"&amp;X8))&lt;0,0,IF(((X$3-COUNTIF(X6:X13,"&lt;"&amp;X8))/COUNTIF(X6:X13,X8))&gt;1,1,(X$3-COUNTIF(X6:X13,"&lt;"&amp;X8))/COUNTIF(X6:X13,X8))))</f>
        <v>0</v>
      </c>
      <c r="AW8" s="1">
        <f t="shared" ref="AW8" si="63">IF(COUNT(Y8)&lt;1,0,IF((Y$3-COUNTIF(Y6:Y13,"&lt;"&amp;Y8))&lt;0,0,IF(((Y$3-COUNTIF(Y6:Y13,"&lt;"&amp;Y8))/COUNTIF(Y6:Y13,Y8))&gt;1,1,(Y$3-COUNTIF(Y6:Y13,"&lt;"&amp;Y8))/COUNTIF(Y6:Y13,Y8))))</f>
        <v>0</v>
      </c>
    </row>
    <row r="9" spans="1:49" ht="15" x14ac:dyDescent="0.2">
      <c r="B9" s="11" t="s">
        <v>270</v>
      </c>
      <c r="C9" s="28" t="s">
        <v>221</v>
      </c>
      <c r="D9" s="7">
        <v>34</v>
      </c>
      <c r="E9" s="7">
        <v>36</v>
      </c>
      <c r="F9" s="7">
        <v>33</v>
      </c>
      <c r="G9" s="7">
        <v>37</v>
      </c>
      <c r="H9" s="7">
        <v>39</v>
      </c>
      <c r="I9" s="7">
        <v>37</v>
      </c>
      <c r="J9" s="7">
        <v>34</v>
      </c>
      <c r="K9" s="7">
        <v>34</v>
      </c>
      <c r="L9" s="7">
        <v>34</v>
      </c>
      <c r="M9" s="7">
        <v>42</v>
      </c>
      <c r="N9" s="7">
        <v>43</v>
      </c>
      <c r="O9" s="7">
        <v>36</v>
      </c>
      <c r="P9" s="7">
        <v>39</v>
      </c>
      <c r="Q9" s="7">
        <v>44</v>
      </c>
      <c r="R9" s="7">
        <v>33</v>
      </c>
      <c r="S9" s="7">
        <v>41</v>
      </c>
      <c r="T9" s="7">
        <v>36</v>
      </c>
      <c r="U9" s="7"/>
      <c r="V9" s="7"/>
      <c r="W9" s="7"/>
      <c r="X9" s="7"/>
      <c r="Y9" s="7"/>
      <c r="Z9" s="13">
        <f t="shared" si="21"/>
        <v>37.176470588235297</v>
      </c>
      <c r="AA9" s="5"/>
      <c r="AB9" s="1">
        <f>IF(COUNT(D9)&lt;1,0,IF((D$3-COUNTIF(D6:D13,"&lt;"&amp;D9))&lt;0,0,IF(((D$3-COUNTIF(D6:D13,"&lt;"&amp;D9))/COUNTIF(D6:D13,D9))&gt;1,1,(D$3-COUNTIF(D6:D13,"&lt;"&amp;D9))/COUNTIF(D6:D13,D9))))</f>
        <v>1</v>
      </c>
      <c r="AC9" s="1">
        <f t="shared" ref="AC9" si="64">IF(COUNT(E9)&lt;1,0,IF((E$3-COUNTIF(E6:E13,"&lt;"&amp;E9))&lt;0,0,IF(((E$3-COUNTIF(E6:E13,"&lt;"&amp;E9))/COUNTIF(E6:E13,E9))&gt;1,1,(E$3-COUNTIF(E6:E13,"&lt;"&amp;E9))/COUNTIF(E6:E13,E9))))</f>
        <v>1</v>
      </c>
      <c r="AD9" s="1">
        <f t="shared" ref="AD9" si="65">IF(COUNT(F9)&lt;1,0,IF((F$3-COUNTIF(F6:F13,"&lt;"&amp;F9))&lt;0,0,IF(((F$3-COUNTIF(F6:F13,"&lt;"&amp;F9))/COUNTIF(F6:F13,F9))&gt;1,1,(F$3-COUNTIF(F6:F13,"&lt;"&amp;F9))/COUNTIF(F6:F13,F9))))</f>
        <v>1</v>
      </c>
      <c r="AE9" s="1">
        <f t="shared" ref="AE9" si="66">IF(COUNT(G9)&lt;1,0,IF((G$3-COUNTIF(G6:G13,"&lt;"&amp;G9))&lt;0,0,IF(((G$3-COUNTIF(G6:G13,"&lt;"&amp;G9))/COUNTIF(G6:G13,G9))&gt;1,1,(G$3-COUNTIF(G6:G13,"&lt;"&amp;G9))/COUNTIF(G6:G13,G9))))</f>
        <v>1</v>
      </c>
      <c r="AF9" s="1">
        <f t="shared" ref="AF9" si="67">IF(COUNT(H9)&lt;1,0,IF((H$3-COUNTIF(H6:H13,"&lt;"&amp;H9))&lt;0,0,IF(((H$3-COUNTIF(H6:H13,"&lt;"&amp;H9))/COUNTIF(H6:H13,H9))&gt;1,1,(H$3-COUNTIF(H6:H13,"&lt;"&amp;H9))/COUNTIF(H6:H13,H9))))</f>
        <v>0</v>
      </c>
      <c r="AG9" s="1">
        <f t="shared" ref="AG9" si="68">IF(COUNT(I9)&lt;1,0,IF((I$3-COUNTIF(I6:I13,"&lt;"&amp;I9))&lt;0,0,IF(((I$3-COUNTIF(I6:I13,"&lt;"&amp;I9))/COUNTIF(I6:I13,I9))&gt;1,1,(I$3-COUNTIF(I6:I13,"&lt;"&amp;I9))/COUNTIF(I6:I13,I9))))</f>
        <v>0.5</v>
      </c>
      <c r="AH9" s="1">
        <f t="shared" ref="AH9" si="69">IF(COUNT(J9)&lt;1,0,IF((J$3-COUNTIF(J6:J13,"&lt;"&amp;J9))&lt;0,0,IF(((J$3-COUNTIF(J6:J13,"&lt;"&amp;J9))/COUNTIF(J6:J13,J9))&gt;1,1,(J$3-COUNTIF(J6:J13,"&lt;"&amp;J9))/COUNTIF(J6:J13,J9))))</f>
        <v>1</v>
      </c>
      <c r="AI9" s="1">
        <f t="shared" ref="AI9" si="70">IF(COUNT(K9)&lt;1,0,IF((K$3-COUNTIF(K6:K13,"&lt;"&amp;K9))&lt;0,0,IF(((K$3-COUNTIF(K6:K13,"&lt;"&amp;K9))/COUNTIF(K6:K13,K9))&gt;1,1,(K$3-COUNTIF(K6:K13,"&lt;"&amp;K9))/COUNTIF(K6:K13,K9))))</f>
        <v>1</v>
      </c>
      <c r="AJ9" s="1">
        <f t="shared" ref="AJ9" si="71">IF(COUNT(L9)&lt;1,0,IF((L$3-COUNTIF(L6:L13,"&lt;"&amp;L9))&lt;0,0,IF(((L$3-COUNTIF(L6:L13,"&lt;"&amp;L9))/COUNTIF(L6:L13,L9))&gt;1,1,(L$3-COUNTIF(L6:L13,"&lt;"&amp;L9))/COUNTIF(L6:L13,L9))))</f>
        <v>1</v>
      </c>
      <c r="AK9" s="1">
        <f t="shared" ref="AK9" si="72">IF(COUNT(M9)&lt;1,0,IF((M$3-COUNTIF(M6:M13,"&lt;"&amp;M9))&lt;0,0,IF(((M$3-COUNTIF(M6:M13,"&lt;"&amp;M9))/COUNTIF(M6:M13,M9))&gt;1,1,(M$3-COUNTIF(M6:M13,"&lt;"&amp;M9))/COUNTIF(M6:M13,M9))))</f>
        <v>0</v>
      </c>
      <c r="AL9" s="1">
        <f t="shared" ref="AL9" si="73">IF(COUNT(N9)&lt;1,0,IF((N$3-COUNTIF(N6:N13,"&lt;"&amp;N9))&lt;0,0,IF(((N$3-COUNTIF(N6:N13,"&lt;"&amp;N9))/COUNTIF(N6:N13,N9))&gt;1,1,(N$3-COUNTIF(N6:N13,"&lt;"&amp;N9))/COUNTIF(N6:N13,N9))))</f>
        <v>0</v>
      </c>
      <c r="AM9" s="1">
        <f t="shared" ref="AM9" si="74">IF(COUNT(O9)&lt;1,0,IF((O$3-COUNTIF(O6:O13,"&lt;"&amp;O9))&lt;0,0,IF(((O$3-COUNTIF(O6:O13,"&lt;"&amp;O9))/COUNTIF(O6:O13,O9))&gt;1,1,(O$3-COUNTIF(O6:O13,"&lt;"&amp;O9))/COUNTIF(O6:O13,O9))))</f>
        <v>1</v>
      </c>
      <c r="AN9" s="1">
        <f t="shared" ref="AN9" si="75">IF(COUNT(P9)&lt;1,0,IF((P$3-COUNTIF(P6:P13,"&lt;"&amp;P9))&lt;0,0,IF(((P$3-COUNTIF(P6:P13,"&lt;"&amp;P9))/COUNTIF(P6:P13,P9))&gt;1,1,(P$3-COUNTIF(P6:P13,"&lt;"&amp;P9))/COUNTIF(P6:P13,P9))))</f>
        <v>1</v>
      </c>
      <c r="AO9" s="1">
        <f t="shared" ref="AO9" si="76">IF(COUNT(Q9)&lt;1,0,IF((Q$3-COUNTIF(Q6:Q13,"&lt;"&amp;Q9))&lt;0,0,IF(((Q$3-COUNTIF(Q6:Q13,"&lt;"&amp;Q9))/COUNTIF(Q6:Q13,Q9))&gt;1,1,(Q$3-COUNTIF(Q6:Q13,"&lt;"&amp;Q9))/COUNTIF(Q6:Q13,Q9))))</f>
        <v>0</v>
      </c>
      <c r="AP9" s="1">
        <f t="shared" ref="AP9" si="77">IF(COUNT(R9)&lt;1,0,IF((R$3-COUNTIF(R6:R13,"&lt;"&amp;R9))&lt;0,0,IF(((R$3-COUNTIF(R6:R13,"&lt;"&amp;R9))/COUNTIF(R6:R13,R9))&gt;1,1,(R$3-COUNTIF(R6:R13,"&lt;"&amp;R9))/COUNTIF(R6:R13,R9))))</f>
        <v>1</v>
      </c>
      <c r="AQ9" s="1">
        <f t="shared" ref="AQ9" si="78">IF(COUNT(S9)&lt;1,0,IF((S$3-COUNTIF(S6:S13,"&lt;"&amp;S9))&lt;0,0,IF(((S$3-COUNTIF(S6:S13,"&lt;"&amp;S9))/COUNTIF(S6:S13,S9))&gt;1,1,(S$3-COUNTIF(S6:S13,"&lt;"&amp;S9))/COUNTIF(S6:S13,S9))))</f>
        <v>0</v>
      </c>
      <c r="AR9" s="1">
        <f t="shared" ref="AR9" si="79">IF(COUNT(T9)&lt;1,0,IF((T$3-COUNTIF(T6:T13,"&lt;"&amp;T9))&lt;0,0,IF(((T$3-COUNTIF(T6:T13,"&lt;"&amp;T9))/COUNTIF(T6:T13,T9))&gt;1,1,(T$3-COUNTIF(T6:T13,"&lt;"&amp;T9))/COUNTIF(T6:T13,T9))))</f>
        <v>1</v>
      </c>
      <c r="AS9" s="1">
        <f t="shared" ref="AS9" si="80">IF(COUNT(U9)&lt;1,0,IF((U$3-COUNTIF(U6:U13,"&lt;"&amp;U9))&lt;0,0,IF(((U$3-COUNTIF(U6:U13,"&lt;"&amp;U9))/COUNTIF(U6:U13,U9))&gt;1,1,(U$3-COUNTIF(U6:U13,"&lt;"&amp;U9))/COUNTIF(U6:U13,U9))))</f>
        <v>0</v>
      </c>
      <c r="AT9" s="1">
        <f t="shared" ref="AT9" si="81">IF(COUNT(V9)&lt;1,0,IF((V$3-COUNTIF(V6:V13,"&lt;"&amp;V9))&lt;0,0,IF(((V$3-COUNTIF(V6:V13,"&lt;"&amp;V9))/COUNTIF(V6:V13,V9))&gt;1,1,(V$3-COUNTIF(V6:V13,"&lt;"&amp;V9))/COUNTIF(V6:V13,V9))))</f>
        <v>0</v>
      </c>
      <c r="AU9" s="1">
        <f t="shared" ref="AU9" si="82">IF(COUNT(W9)&lt;1,0,IF((W$3-COUNTIF(W6:W13,"&lt;"&amp;W9))&lt;0,0,IF(((W$3-COUNTIF(W6:W13,"&lt;"&amp;W9))/COUNTIF(W6:W13,W9))&gt;1,1,(W$3-COUNTIF(W6:W13,"&lt;"&amp;W9))/COUNTIF(W6:W13,W9))))</f>
        <v>0</v>
      </c>
      <c r="AV9" s="1">
        <f t="shared" ref="AV9" si="83">IF(COUNT(X9)&lt;1,0,IF((X$3-COUNTIF(X6:X13,"&lt;"&amp;X9))&lt;0,0,IF(((X$3-COUNTIF(X6:X13,"&lt;"&amp;X9))/COUNTIF(X6:X13,X9))&gt;1,1,(X$3-COUNTIF(X6:X13,"&lt;"&amp;X9))/COUNTIF(X6:X13,X9))))</f>
        <v>0</v>
      </c>
      <c r="AW9" s="1">
        <f t="shared" ref="AW9" si="84">IF(COUNT(Y9)&lt;1,0,IF((Y$3-COUNTIF(Y6:Y13,"&lt;"&amp;Y9))&lt;0,0,IF(((Y$3-COUNTIF(Y6:Y13,"&lt;"&amp;Y9))/COUNTIF(Y6:Y13,Y9))&gt;1,1,(Y$3-COUNTIF(Y6:Y13,"&lt;"&amp;Y9))/COUNTIF(Y6:Y13,Y9))))</f>
        <v>0</v>
      </c>
    </row>
    <row r="10" spans="1:49" ht="15" x14ac:dyDescent="0.2">
      <c r="B10" s="11" t="s">
        <v>271</v>
      </c>
      <c r="C10" s="28" t="s">
        <v>221</v>
      </c>
      <c r="D10" s="7">
        <v>40</v>
      </c>
      <c r="E10" s="7">
        <v>37</v>
      </c>
      <c r="F10" s="7">
        <v>31</v>
      </c>
      <c r="G10" s="7">
        <v>32</v>
      </c>
      <c r="H10" s="7">
        <v>44</v>
      </c>
      <c r="I10" s="7">
        <v>44</v>
      </c>
      <c r="J10" s="7">
        <v>44</v>
      </c>
      <c r="K10" s="7">
        <v>40</v>
      </c>
      <c r="L10" s="7">
        <v>42</v>
      </c>
      <c r="M10" s="7">
        <v>40</v>
      </c>
      <c r="N10" s="7">
        <v>37</v>
      </c>
      <c r="O10" s="7">
        <v>34</v>
      </c>
      <c r="P10" s="7">
        <v>39</v>
      </c>
      <c r="Q10" s="7">
        <v>38</v>
      </c>
      <c r="R10" s="7">
        <v>41</v>
      </c>
      <c r="S10" s="7">
        <v>36</v>
      </c>
      <c r="T10" s="7">
        <v>37</v>
      </c>
      <c r="U10" s="7"/>
      <c r="V10" s="7"/>
      <c r="W10" s="7"/>
      <c r="X10" s="7"/>
      <c r="Y10" s="7"/>
      <c r="Z10" s="13">
        <f t="shared" si="21"/>
        <v>38.588235294117645</v>
      </c>
      <c r="AA10" s="5"/>
      <c r="AB10" s="1">
        <f>IF(COUNT(D10)&lt;1,0,IF((D$3-COUNTIF(D6:D13,"&lt;"&amp;D10))&lt;0,0,IF(((D$3-COUNTIF(D6:D13,"&lt;"&amp;D10))/COUNTIF(D6:D13,D10))&gt;1,1,(D$3-COUNTIF(D6:D13,"&lt;"&amp;D10))/COUNTIF(D6:D13,D10))))</f>
        <v>1</v>
      </c>
      <c r="AC10" s="1">
        <f t="shared" ref="AC10" si="85">IF(COUNT(E10)&lt;1,0,IF((E$3-COUNTIF(E6:E13,"&lt;"&amp;E10))&lt;0,0,IF(((E$3-COUNTIF(E6:E13,"&lt;"&amp;E10))/COUNTIF(E6:E13,E10))&gt;1,1,(E$3-COUNTIF(E6:E13,"&lt;"&amp;E10))/COUNTIF(E6:E13,E10))))</f>
        <v>1</v>
      </c>
      <c r="AD10" s="1">
        <f t="shared" ref="AD10" si="86">IF(COUNT(F10)&lt;1,0,IF((F$3-COUNTIF(F6:F13,"&lt;"&amp;F10))&lt;0,0,IF(((F$3-COUNTIF(F6:F13,"&lt;"&amp;F10))/COUNTIF(F6:F13,F10))&gt;1,1,(F$3-COUNTIF(F6:F13,"&lt;"&amp;F10))/COUNTIF(F6:F13,F10))))</f>
        <v>1</v>
      </c>
      <c r="AE10" s="1">
        <f t="shared" ref="AE10" si="87">IF(COUNT(G10)&lt;1,0,IF((G$3-COUNTIF(G6:G13,"&lt;"&amp;G10))&lt;0,0,IF(((G$3-COUNTIF(G6:G13,"&lt;"&amp;G10))/COUNTIF(G6:G13,G10))&gt;1,1,(G$3-COUNTIF(G6:G13,"&lt;"&amp;G10))/COUNTIF(G6:G13,G10))))</f>
        <v>1</v>
      </c>
      <c r="AF10" s="1">
        <f t="shared" ref="AF10" si="88">IF(COUNT(H10)&lt;1,0,IF((H$3-COUNTIF(H6:H13,"&lt;"&amp;H10))&lt;0,0,IF(((H$3-COUNTIF(H6:H13,"&lt;"&amp;H10))/COUNTIF(H6:H13,H10))&gt;1,1,(H$3-COUNTIF(H6:H13,"&lt;"&amp;H10))/COUNTIF(H6:H13,H10))))</f>
        <v>0</v>
      </c>
      <c r="AG10" s="1">
        <f t="shared" ref="AG10" si="89">IF(COUNT(I10)&lt;1,0,IF((I$3-COUNTIF(I6:I13,"&lt;"&amp;I10))&lt;0,0,IF(((I$3-COUNTIF(I6:I13,"&lt;"&amp;I10))/COUNTIF(I6:I13,I10))&gt;1,1,(I$3-COUNTIF(I6:I13,"&lt;"&amp;I10))/COUNTIF(I6:I13,I10))))</f>
        <v>0</v>
      </c>
      <c r="AH10" s="1">
        <f t="shared" ref="AH10" si="90">IF(COUNT(J10)&lt;1,0,IF((J$3-COUNTIF(J6:J13,"&lt;"&amp;J10))&lt;0,0,IF(((J$3-COUNTIF(J6:J13,"&lt;"&amp;J10))/COUNTIF(J6:J13,J10))&gt;1,1,(J$3-COUNTIF(J6:J13,"&lt;"&amp;J10))/COUNTIF(J6:J13,J10))))</f>
        <v>0</v>
      </c>
      <c r="AI10" s="1">
        <f t="shared" ref="AI10" si="91">IF(COUNT(K10)&lt;1,0,IF((K$3-COUNTIF(K6:K13,"&lt;"&amp;K10))&lt;0,0,IF(((K$3-COUNTIF(K6:K13,"&lt;"&amp;K10))/COUNTIF(K6:K13,K10))&gt;1,1,(K$3-COUNTIF(K6:K13,"&lt;"&amp;K10))/COUNTIF(K6:K13,K10))))</f>
        <v>0</v>
      </c>
      <c r="AJ10" s="1">
        <f t="shared" ref="AJ10" si="92">IF(COUNT(L10)&lt;1,0,IF((L$3-COUNTIF(L6:L13,"&lt;"&amp;L10))&lt;0,0,IF(((L$3-COUNTIF(L6:L13,"&lt;"&amp;L10))/COUNTIF(L6:L13,L10))&gt;1,1,(L$3-COUNTIF(L6:L13,"&lt;"&amp;L10))/COUNTIF(L6:L13,L10))))</f>
        <v>0</v>
      </c>
      <c r="AK10" s="1">
        <f t="shared" ref="AK10" si="93">IF(COUNT(M10)&lt;1,0,IF((M$3-COUNTIF(M6:M13,"&lt;"&amp;M10))&lt;0,0,IF(((M$3-COUNTIF(M6:M13,"&lt;"&amp;M10))/COUNTIF(M6:M13,M10))&gt;1,1,(M$3-COUNTIF(M6:M13,"&lt;"&amp;M10))/COUNTIF(M6:M13,M10))))</f>
        <v>0</v>
      </c>
      <c r="AL10" s="1">
        <f t="shared" ref="AL10" si="94">IF(COUNT(N10)&lt;1,0,IF((N$3-COUNTIF(N6:N13,"&lt;"&amp;N10))&lt;0,0,IF(((N$3-COUNTIF(N6:N13,"&lt;"&amp;N10))/COUNTIF(N6:N13,N10))&gt;1,1,(N$3-COUNTIF(N6:N13,"&lt;"&amp;N10))/COUNTIF(N6:N13,N10))))</f>
        <v>1</v>
      </c>
      <c r="AM10" s="1">
        <f t="shared" ref="AM10" si="95">IF(COUNT(O10)&lt;1,0,IF((O$3-COUNTIF(O6:O13,"&lt;"&amp;O10))&lt;0,0,IF(((O$3-COUNTIF(O6:O13,"&lt;"&amp;O10))/COUNTIF(O6:O13,O10))&gt;1,1,(O$3-COUNTIF(O6:O13,"&lt;"&amp;O10))/COUNTIF(O6:O13,O10))))</f>
        <v>1</v>
      </c>
      <c r="AN10" s="1">
        <f t="shared" ref="AN10" si="96">IF(COUNT(P10)&lt;1,0,IF((P$3-COUNTIF(P6:P13,"&lt;"&amp;P10))&lt;0,0,IF(((P$3-COUNTIF(P6:P13,"&lt;"&amp;P10))/COUNTIF(P6:P13,P10))&gt;1,1,(P$3-COUNTIF(P6:P13,"&lt;"&amp;P10))/COUNTIF(P6:P13,P10))))</f>
        <v>1</v>
      </c>
      <c r="AO10" s="1">
        <f t="shared" ref="AO10" si="97">IF(COUNT(Q10)&lt;1,0,IF((Q$3-COUNTIF(Q6:Q13,"&lt;"&amp;Q10))&lt;0,0,IF(((Q$3-COUNTIF(Q6:Q13,"&lt;"&amp;Q10))/COUNTIF(Q6:Q13,Q10))&gt;1,1,(Q$3-COUNTIF(Q6:Q13,"&lt;"&amp;Q10))/COUNTIF(Q6:Q13,Q10))))</f>
        <v>1</v>
      </c>
      <c r="AP10" s="1">
        <f t="shared" ref="AP10" si="98">IF(COUNT(R10)&lt;1,0,IF((R$3-COUNTIF(R6:R13,"&lt;"&amp;R10))&lt;0,0,IF(((R$3-COUNTIF(R6:R13,"&lt;"&amp;R10))/COUNTIF(R6:R13,R10))&gt;1,1,(R$3-COUNTIF(R6:R13,"&lt;"&amp;R10))/COUNTIF(R6:R13,R10))))</f>
        <v>1</v>
      </c>
      <c r="AQ10" s="1">
        <f t="shared" ref="AQ10" si="99">IF(COUNT(S10)&lt;1,0,IF((S$3-COUNTIF(S6:S13,"&lt;"&amp;S10))&lt;0,0,IF(((S$3-COUNTIF(S6:S13,"&lt;"&amp;S10))/COUNTIF(S6:S13,S10))&gt;1,1,(S$3-COUNTIF(S6:S13,"&lt;"&amp;S10))/COUNTIF(S6:S13,S10))))</f>
        <v>1</v>
      </c>
      <c r="AR10" s="1">
        <f t="shared" ref="AR10" si="100">IF(COUNT(T10)&lt;1,0,IF((T$3-COUNTIF(T6:T13,"&lt;"&amp;T10))&lt;0,0,IF(((T$3-COUNTIF(T6:T13,"&lt;"&amp;T10))/COUNTIF(T6:T13,T10))&gt;1,1,(T$3-COUNTIF(T6:T13,"&lt;"&amp;T10))/COUNTIF(T6:T13,T10))))</f>
        <v>1</v>
      </c>
      <c r="AS10" s="1">
        <f t="shared" ref="AS10" si="101">IF(COUNT(U10)&lt;1,0,IF((U$3-COUNTIF(U6:U13,"&lt;"&amp;U10))&lt;0,0,IF(((U$3-COUNTIF(U6:U13,"&lt;"&amp;U10))/COUNTIF(U6:U13,U10))&gt;1,1,(U$3-COUNTIF(U6:U13,"&lt;"&amp;U10))/COUNTIF(U6:U13,U10))))</f>
        <v>0</v>
      </c>
      <c r="AT10" s="1">
        <f t="shared" ref="AT10" si="102">IF(COUNT(V10)&lt;1,0,IF((V$3-COUNTIF(V6:V13,"&lt;"&amp;V10))&lt;0,0,IF(((V$3-COUNTIF(V6:V13,"&lt;"&amp;V10))/COUNTIF(V6:V13,V10))&gt;1,1,(V$3-COUNTIF(V6:V13,"&lt;"&amp;V10))/COUNTIF(V6:V13,V10))))</f>
        <v>0</v>
      </c>
      <c r="AU10" s="1">
        <f t="shared" ref="AU10" si="103">IF(COUNT(W10)&lt;1,0,IF((W$3-COUNTIF(W6:W13,"&lt;"&amp;W10))&lt;0,0,IF(((W$3-COUNTIF(W6:W13,"&lt;"&amp;W10))/COUNTIF(W6:W13,W10))&gt;1,1,(W$3-COUNTIF(W6:W13,"&lt;"&amp;W10))/COUNTIF(W6:W13,W10))))</f>
        <v>0</v>
      </c>
      <c r="AV10" s="1">
        <f t="shared" ref="AV10" si="104">IF(COUNT(X10)&lt;1,0,IF((X$3-COUNTIF(X6:X13,"&lt;"&amp;X10))&lt;0,0,IF(((X$3-COUNTIF(X6:X13,"&lt;"&amp;X10))/COUNTIF(X6:X13,X10))&gt;1,1,(X$3-COUNTIF(X6:X13,"&lt;"&amp;X10))/COUNTIF(X6:X13,X10))))</f>
        <v>0</v>
      </c>
      <c r="AW10" s="1">
        <f t="shared" ref="AW10" si="105">IF(COUNT(Y10)&lt;1,0,IF((Y$3-COUNTIF(Y6:Y13,"&lt;"&amp;Y10))&lt;0,0,IF(((Y$3-COUNTIF(Y6:Y13,"&lt;"&amp;Y10))/COUNTIF(Y6:Y13,Y10))&gt;1,1,(Y$3-COUNTIF(Y6:Y13,"&lt;"&amp;Y10))/COUNTIF(Y6:Y13,Y10))))</f>
        <v>0</v>
      </c>
    </row>
    <row r="11" spans="1:49" ht="15" x14ac:dyDescent="0.2">
      <c r="B11" s="11" t="s">
        <v>211</v>
      </c>
      <c r="C11" s="28" t="s">
        <v>245</v>
      </c>
      <c r="D11" s="7">
        <v>45</v>
      </c>
      <c r="E11" s="7">
        <v>36</v>
      </c>
      <c r="F11" s="7">
        <v>38</v>
      </c>
      <c r="G11" s="7">
        <v>36</v>
      </c>
      <c r="H11" s="7">
        <v>37</v>
      </c>
      <c r="I11" s="7">
        <v>36</v>
      </c>
      <c r="J11" s="7">
        <v>38</v>
      </c>
      <c r="K11" s="7">
        <v>45</v>
      </c>
      <c r="L11" s="7">
        <v>45</v>
      </c>
      <c r="M11" s="7">
        <v>45</v>
      </c>
      <c r="N11" s="7">
        <v>45</v>
      </c>
      <c r="O11" s="7">
        <v>37</v>
      </c>
      <c r="P11" s="7">
        <v>31</v>
      </c>
      <c r="Q11" s="7">
        <v>39</v>
      </c>
      <c r="R11" s="7">
        <v>42</v>
      </c>
      <c r="S11" s="7">
        <v>37</v>
      </c>
      <c r="T11" s="7">
        <v>40</v>
      </c>
      <c r="U11" s="7"/>
      <c r="V11" s="7"/>
      <c r="W11" s="7"/>
      <c r="X11" s="7"/>
      <c r="Y11" s="7"/>
      <c r="Z11" s="13">
        <f t="shared" si="21"/>
        <v>39.529411764705884</v>
      </c>
      <c r="AA11" s="5"/>
      <c r="AB11" s="1">
        <f>IF(COUNT(D11)&lt;1,0,IF((D$3-COUNTIF(D6:D13,"&lt;"&amp;D11))&lt;0,0,IF(((D$3-COUNTIF(D6:D13,"&lt;"&amp;D11))/COUNTIF(D6:D13,D11))&gt;1,1,(D$3-COUNTIF(D6:D13,"&lt;"&amp;D11))/COUNTIF(D6:D13,D11))))</f>
        <v>0</v>
      </c>
      <c r="AC11" s="1">
        <f t="shared" ref="AC11" si="106">IF(COUNT(E11)&lt;1,0,IF((E$3-COUNTIF(E6:E13,"&lt;"&amp;E11))&lt;0,0,IF(((E$3-COUNTIF(E6:E13,"&lt;"&amp;E11))/COUNTIF(E6:E13,E11))&gt;1,1,(E$3-COUNTIF(E6:E13,"&lt;"&amp;E11))/COUNTIF(E6:E13,E11))))</f>
        <v>1</v>
      </c>
      <c r="AD11" s="1">
        <f t="shared" ref="AD11" si="107">IF(COUNT(F11)&lt;1,0,IF((F$3-COUNTIF(F6:F13,"&lt;"&amp;F11))&lt;0,0,IF(((F$3-COUNTIF(F6:F13,"&lt;"&amp;F11))/COUNTIF(F6:F13,F11))&gt;1,1,(F$3-COUNTIF(F6:F13,"&lt;"&amp;F11))/COUNTIF(F6:F13,F11))))</f>
        <v>1</v>
      </c>
      <c r="AE11" s="1">
        <f t="shared" ref="AE11" si="108">IF(COUNT(G11)&lt;1,0,IF((G$3-COUNTIF(G6:G13,"&lt;"&amp;G11))&lt;0,0,IF(((G$3-COUNTIF(G6:G13,"&lt;"&amp;G11))/COUNTIF(G6:G13,G11))&gt;1,1,(G$3-COUNTIF(G6:G13,"&lt;"&amp;G11))/COUNTIF(G6:G13,G11))))</f>
        <v>1</v>
      </c>
      <c r="AF11" s="1">
        <f t="shared" ref="AF11" si="109">IF(COUNT(H11)&lt;1,0,IF((H$3-COUNTIF(H6:H13,"&lt;"&amp;H11))&lt;0,0,IF(((H$3-COUNTIF(H6:H13,"&lt;"&amp;H11))/COUNTIF(H6:H13,H11))&gt;1,1,(H$3-COUNTIF(H6:H13,"&lt;"&amp;H11))/COUNTIF(H6:H13,H11))))</f>
        <v>1</v>
      </c>
      <c r="AG11" s="1">
        <f t="shared" ref="AG11" si="110">IF(COUNT(I11)&lt;1,0,IF((I$3-COUNTIF(I6:I13,"&lt;"&amp;I11))&lt;0,0,IF(((I$3-COUNTIF(I6:I13,"&lt;"&amp;I11))/COUNTIF(I6:I13,I11))&gt;1,1,(I$3-COUNTIF(I6:I13,"&lt;"&amp;I11))/COUNTIF(I6:I13,I11))))</f>
        <v>1</v>
      </c>
      <c r="AH11" s="1">
        <f t="shared" ref="AH11" si="111">IF(COUNT(J11)&lt;1,0,IF((J$3-COUNTIF(J6:J13,"&lt;"&amp;J11))&lt;0,0,IF(((J$3-COUNTIF(J6:J13,"&lt;"&amp;J11))/COUNTIF(J6:J13,J11))&gt;1,1,(J$3-COUNTIF(J6:J13,"&lt;"&amp;J11))/COUNTIF(J6:J13,J11))))</f>
        <v>1</v>
      </c>
      <c r="AI11" s="1">
        <f t="shared" ref="AI11" si="112">IF(COUNT(K11)&lt;1,0,IF((K$3-COUNTIF(K6:K13,"&lt;"&amp;K11))&lt;0,0,IF(((K$3-COUNTIF(K6:K13,"&lt;"&amp;K11))/COUNTIF(K6:K13,K11))&gt;1,1,(K$3-COUNTIF(K6:K13,"&lt;"&amp;K11))/COUNTIF(K6:K13,K11))))</f>
        <v>0</v>
      </c>
      <c r="AJ11" s="1">
        <f t="shared" ref="AJ11" si="113">IF(COUNT(L11)&lt;1,0,IF((L$3-COUNTIF(L6:L13,"&lt;"&amp;L11))&lt;0,0,IF(((L$3-COUNTIF(L6:L13,"&lt;"&amp;L11))/COUNTIF(L6:L13,L11))&gt;1,1,(L$3-COUNTIF(L6:L13,"&lt;"&amp;L11))/COUNTIF(L6:L13,L11))))</f>
        <v>0</v>
      </c>
      <c r="AK11" s="1">
        <f t="shared" ref="AK11" si="114">IF(COUNT(M11)&lt;1,0,IF((M$3-COUNTIF(M6:M13,"&lt;"&amp;M11))&lt;0,0,IF(((M$3-COUNTIF(M6:M13,"&lt;"&amp;M11))/COUNTIF(M6:M13,M11))&gt;1,1,(M$3-COUNTIF(M6:M13,"&lt;"&amp;M11))/COUNTIF(M6:M13,M11))))</f>
        <v>0</v>
      </c>
      <c r="AL11" s="1">
        <f t="shared" ref="AL11" si="115">IF(COUNT(N11)&lt;1,0,IF((N$3-COUNTIF(N6:N13,"&lt;"&amp;N11))&lt;0,0,IF(((N$3-COUNTIF(N6:N13,"&lt;"&amp;N11))/COUNTIF(N6:N13,N11))&gt;1,1,(N$3-COUNTIF(N6:N13,"&lt;"&amp;N11))/COUNTIF(N6:N13,N11))))</f>
        <v>0</v>
      </c>
      <c r="AM11" s="1">
        <f t="shared" ref="AM11" si="116">IF(COUNT(O11)&lt;1,0,IF((O$3-COUNTIF(O6:O13,"&lt;"&amp;O11))&lt;0,0,IF(((O$3-COUNTIF(O6:O13,"&lt;"&amp;O11))/COUNTIF(O6:O13,O11))&gt;1,1,(O$3-COUNTIF(O6:O13,"&lt;"&amp;O11))/COUNTIF(O6:O13,O11))))</f>
        <v>0</v>
      </c>
      <c r="AN11" s="1">
        <f t="shared" ref="AN11" si="117">IF(COUNT(P11)&lt;1,0,IF((P$3-COUNTIF(P6:P13,"&lt;"&amp;P11))&lt;0,0,IF(((P$3-COUNTIF(P6:P13,"&lt;"&amp;P11))/COUNTIF(P6:P13,P11))&gt;1,1,(P$3-COUNTIF(P6:P13,"&lt;"&amp;P11))/COUNTIF(P6:P13,P11))))</f>
        <v>1</v>
      </c>
      <c r="AO11" s="1">
        <f t="shared" ref="AO11" si="118">IF(COUNT(Q11)&lt;1,0,IF((Q$3-COUNTIF(Q6:Q13,"&lt;"&amp;Q11))&lt;0,0,IF(((Q$3-COUNTIF(Q6:Q13,"&lt;"&amp;Q11))/COUNTIF(Q6:Q13,Q11))&gt;1,1,(Q$3-COUNTIF(Q6:Q13,"&lt;"&amp;Q11))/COUNTIF(Q6:Q13,Q11))))</f>
        <v>0</v>
      </c>
      <c r="AP11" s="1">
        <f t="shared" ref="AP11" si="119">IF(COUNT(R11)&lt;1,0,IF((R$3-COUNTIF(R6:R13,"&lt;"&amp;R11))&lt;0,0,IF(((R$3-COUNTIF(R6:R13,"&lt;"&amp;R11))/COUNTIF(R6:R13,R11))&gt;1,1,(R$3-COUNTIF(R6:R13,"&lt;"&amp;R11))/COUNTIF(R6:R13,R11))))</f>
        <v>0</v>
      </c>
      <c r="AQ11" s="1">
        <f t="shared" ref="AQ11" si="120">IF(COUNT(S11)&lt;1,0,IF((S$3-COUNTIF(S6:S13,"&lt;"&amp;S11))&lt;0,0,IF(((S$3-COUNTIF(S6:S13,"&lt;"&amp;S11))/COUNTIF(S6:S13,S11))&gt;1,1,(S$3-COUNTIF(S6:S13,"&lt;"&amp;S11))/COUNTIF(S6:S13,S11))))</f>
        <v>1</v>
      </c>
      <c r="AR11" s="1">
        <f t="shared" ref="AR11" si="121">IF(COUNT(T11)&lt;1,0,IF((T$3-COUNTIF(T6:T13,"&lt;"&amp;T11))&lt;0,0,IF(((T$3-COUNTIF(T6:T13,"&lt;"&amp;T11))/COUNTIF(T6:T13,T11))&gt;1,1,(T$3-COUNTIF(T6:T13,"&lt;"&amp;T11))/COUNTIF(T6:T13,T11))))</f>
        <v>0</v>
      </c>
      <c r="AS11" s="1">
        <f t="shared" ref="AS11" si="122">IF(COUNT(U11)&lt;1,0,IF((U$3-COUNTIF(U6:U13,"&lt;"&amp;U11))&lt;0,0,IF(((U$3-COUNTIF(U6:U13,"&lt;"&amp;U11))/COUNTIF(U6:U13,U11))&gt;1,1,(U$3-COUNTIF(U6:U13,"&lt;"&amp;U11))/COUNTIF(U6:U13,U11))))</f>
        <v>0</v>
      </c>
      <c r="AT11" s="1">
        <f t="shared" ref="AT11" si="123">IF(COUNT(V11)&lt;1,0,IF((V$3-COUNTIF(V6:V13,"&lt;"&amp;V11))&lt;0,0,IF(((V$3-COUNTIF(V6:V13,"&lt;"&amp;V11))/COUNTIF(V6:V13,V11))&gt;1,1,(V$3-COUNTIF(V6:V13,"&lt;"&amp;V11))/COUNTIF(V6:V13,V11))))</f>
        <v>0</v>
      </c>
      <c r="AU11" s="1">
        <f t="shared" ref="AU11" si="124">IF(COUNT(W11)&lt;1,0,IF((W$3-COUNTIF(W6:W13,"&lt;"&amp;W11))&lt;0,0,IF(((W$3-COUNTIF(W6:W13,"&lt;"&amp;W11))/COUNTIF(W6:W13,W11))&gt;1,1,(W$3-COUNTIF(W6:W13,"&lt;"&amp;W11))/COUNTIF(W6:W13,W11))))</f>
        <v>0</v>
      </c>
      <c r="AV11" s="1">
        <f t="shared" ref="AV11" si="125">IF(COUNT(X11)&lt;1,0,IF((X$3-COUNTIF(X6:X13,"&lt;"&amp;X11))&lt;0,0,IF(((X$3-COUNTIF(X6:X13,"&lt;"&amp;X11))/COUNTIF(X6:X13,X11))&gt;1,1,(X$3-COUNTIF(X6:X13,"&lt;"&amp;X11))/COUNTIF(X6:X13,X11))))</f>
        <v>0</v>
      </c>
      <c r="AW11" s="1">
        <f t="shared" ref="AW11" si="126">IF(COUNT(Y11)&lt;1,0,IF((Y$3-COUNTIF(Y6:Y13,"&lt;"&amp;Y11))&lt;0,0,IF(((Y$3-COUNTIF(Y6:Y13,"&lt;"&amp;Y11))/COUNTIF(Y6:Y13,Y11))&gt;1,1,(Y$3-COUNTIF(Y6:Y13,"&lt;"&amp;Y11))/COUNTIF(Y6:Y13,Y11))))</f>
        <v>0</v>
      </c>
    </row>
    <row r="12" spans="1:49" ht="15" x14ac:dyDescent="0.2">
      <c r="B12" s="11" t="s">
        <v>272</v>
      </c>
      <c r="C12" s="18" t="s">
        <v>221</v>
      </c>
      <c r="D12" s="7">
        <v>32</v>
      </c>
      <c r="E12" s="7">
        <v>38</v>
      </c>
      <c r="F12" s="7">
        <v>37</v>
      </c>
      <c r="G12" s="7">
        <v>44</v>
      </c>
      <c r="H12" s="7">
        <v>41</v>
      </c>
      <c r="I12" s="7">
        <v>36</v>
      </c>
      <c r="J12" s="7">
        <v>36</v>
      </c>
      <c r="K12" s="7">
        <v>39</v>
      </c>
      <c r="L12" s="7">
        <v>36</v>
      </c>
      <c r="M12" s="7">
        <v>34</v>
      </c>
      <c r="N12" s="7">
        <v>33</v>
      </c>
      <c r="O12" s="7">
        <v>31</v>
      </c>
      <c r="P12" s="7">
        <v>36</v>
      </c>
      <c r="Q12" s="7">
        <v>37</v>
      </c>
      <c r="R12" s="7">
        <v>44</v>
      </c>
      <c r="S12" s="7">
        <v>43</v>
      </c>
      <c r="T12" s="7">
        <v>36</v>
      </c>
      <c r="U12" s="7"/>
      <c r="V12" s="7"/>
      <c r="W12" s="7"/>
      <c r="X12" s="7"/>
      <c r="Y12" s="7"/>
      <c r="Z12" s="13">
        <f t="shared" si="21"/>
        <v>37.235294117647058</v>
      </c>
      <c r="AA12" s="5"/>
      <c r="AB12" s="1">
        <f>IF(COUNT(D12)&lt;1,0,IF((D$3-COUNTIF(D6:D13,"&lt;"&amp;D12))&lt;0,0,IF(((D$3-COUNTIF(D6:D13,"&lt;"&amp;D12))/COUNTIF(D6:D13,D12))&gt;1,1,(D$3-COUNTIF(D6:D13,"&lt;"&amp;D12))/COUNTIF(D6:D13,D12))))</f>
        <v>1</v>
      </c>
      <c r="AC12" s="1">
        <f t="shared" ref="AC12" si="127">IF(COUNT(E12)&lt;1,0,IF((E$3-COUNTIF(E6:E13,"&lt;"&amp;E12))&lt;0,0,IF(((E$3-COUNTIF(E6:E13,"&lt;"&amp;E12))/COUNTIF(E6:E13,E12))&gt;1,1,(E$3-COUNTIF(E6:E13,"&lt;"&amp;E12))/COUNTIF(E6:E13,E12))))</f>
        <v>0</v>
      </c>
      <c r="AD12" s="1">
        <f t="shared" ref="AD12" si="128">IF(COUNT(F12)&lt;1,0,IF((F$3-COUNTIF(F6:F13,"&lt;"&amp;F12))&lt;0,0,IF(((F$3-COUNTIF(F6:F13,"&lt;"&amp;F12))/COUNTIF(F6:F13,F12))&gt;1,1,(F$3-COUNTIF(F6:F13,"&lt;"&amp;F12))/COUNTIF(F6:F13,F12))))</f>
        <v>1</v>
      </c>
      <c r="AE12" s="1">
        <f t="shared" ref="AE12" si="129">IF(COUNT(G12)&lt;1,0,IF((G$3-COUNTIF(G6:G13,"&lt;"&amp;G12))&lt;0,0,IF(((G$3-COUNTIF(G6:G13,"&lt;"&amp;G12))/COUNTIF(G6:G13,G12))&gt;1,1,(G$3-COUNTIF(G6:G13,"&lt;"&amp;G12))/COUNTIF(G6:G13,G12))))</f>
        <v>0</v>
      </c>
      <c r="AF12" s="1">
        <f t="shared" ref="AF12" si="130">IF(COUNT(H12)&lt;1,0,IF((H$3-COUNTIF(H6:H13,"&lt;"&amp;H12))&lt;0,0,IF(((H$3-COUNTIF(H6:H13,"&lt;"&amp;H12))/COUNTIF(H6:H13,H12))&gt;1,1,(H$3-COUNTIF(H6:H13,"&lt;"&amp;H12))/COUNTIF(H6:H13,H12))))</f>
        <v>0</v>
      </c>
      <c r="AG12" s="1">
        <f t="shared" ref="AG12" si="131">IF(COUNT(I12)&lt;1,0,IF((I$3-COUNTIF(I6:I13,"&lt;"&amp;I12))&lt;0,0,IF(((I$3-COUNTIF(I6:I13,"&lt;"&amp;I12))/COUNTIF(I6:I13,I12))&gt;1,1,(I$3-COUNTIF(I6:I13,"&lt;"&amp;I12))/COUNTIF(I6:I13,I12))))</f>
        <v>1</v>
      </c>
      <c r="AH12" s="1">
        <f t="shared" ref="AH12" si="132">IF(COUNT(J12)&lt;1,0,IF((J$3-COUNTIF(J6:J13,"&lt;"&amp;J12))&lt;0,0,IF(((J$3-COUNTIF(J6:J13,"&lt;"&amp;J12))/COUNTIF(J6:J13,J12))&gt;1,1,(J$3-COUNTIF(J6:J13,"&lt;"&amp;J12))/COUNTIF(J6:J13,J12))))</f>
        <v>1</v>
      </c>
      <c r="AI12" s="1">
        <f t="shared" ref="AI12" si="133">IF(COUNT(K12)&lt;1,0,IF((K$3-COUNTIF(K6:K13,"&lt;"&amp;K12))&lt;0,0,IF(((K$3-COUNTIF(K6:K13,"&lt;"&amp;K12))/COUNTIF(K6:K13,K12))&gt;1,1,(K$3-COUNTIF(K6:K13,"&lt;"&amp;K12))/COUNTIF(K6:K13,K12))))</f>
        <v>1</v>
      </c>
      <c r="AJ12" s="1">
        <f t="shared" ref="AJ12" si="134">IF(COUNT(L12)&lt;1,0,IF((L$3-COUNTIF(L6:L13,"&lt;"&amp;L12))&lt;0,0,IF(((L$3-COUNTIF(L6:L13,"&lt;"&amp;L12))/COUNTIF(L6:L13,L12))&gt;1,1,(L$3-COUNTIF(L6:L13,"&lt;"&amp;L12))/COUNTIF(L6:L13,L12))))</f>
        <v>1</v>
      </c>
      <c r="AK12" s="1">
        <f t="shared" ref="AK12" si="135">IF(COUNT(M12)&lt;1,0,IF((M$3-COUNTIF(M6:M13,"&lt;"&amp;M12))&lt;0,0,IF(((M$3-COUNTIF(M6:M13,"&lt;"&amp;M12))/COUNTIF(M6:M13,M12))&gt;1,1,(M$3-COUNTIF(M6:M13,"&lt;"&amp;M12))/COUNTIF(M6:M13,M12))))</f>
        <v>1</v>
      </c>
      <c r="AL12" s="1">
        <f t="shared" ref="AL12" si="136">IF(COUNT(N12)&lt;1,0,IF((N$3-COUNTIF(N6:N13,"&lt;"&amp;N12))&lt;0,0,IF(((N$3-COUNTIF(N6:N13,"&lt;"&amp;N12))/COUNTIF(N6:N13,N12))&gt;1,1,(N$3-COUNTIF(N6:N13,"&lt;"&amp;N12))/COUNTIF(N6:N13,N12))))</f>
        <v>1</v>
      </c>
      <c r="AM12" s="1">
        <f t="shared" ref="AM12" si="137">IF(COUNT(O12)&lt;1,0,IF((O$3-COUNTIF(O6:O13,"&lt;"&amp;O12))&lt;0,0,IF(((O$3-COUNTIF(O6:O13,"&lt;"&amp;O12))/COUNTIF(O6:O13,O12))&gt;1,1,(O$3-COUNTIF(O6:O13,"&lt;"&amp;O12))/COUNTIF(O6:O13,O12))))</f>
        <v>1</v>
      </c>
      <c r="AN12" s="1">
        <f t="shared" ref="AN12" si="138">IF(COUNT(P12)&lt;1,0,IF((P$3-COUNTIF(P6:P13,"&lt;"&amp;P12))&lt;0,0,IF(((P$3-COUNTIF(P6:P13,"&lt;"&amp;P12))/COUNTIF(P6:P13,P12))&gt;1,1,(P$3-COUNTIF(P6:P13,"&lt;"&amp;P12))/COUNTIF(P6:P13,P12))))</f>
        <v>1</v>
      </c>
      <c r="AO12" s="1">
        <f t="shared" ref="AO12" si="139">IF(COUNT(Q12)&lt;1,0,IF((Q$3-COUNTIF(Q6:Q13,"&lt;"&amp;Q12))&lt;0,0,IF(((Q$3-COUNTIF(Q6:Q13,"&lt;"&amp;Q12))/COUNTIF(Q6:Q13,Q12))&gt;1,1,(Q$3-COUNTIF(Q6:Q13,"&lt;"&amp;Q12))/COUNTIF(Q6:Q13,Q12))))</f>
        <v>1</v>
      </c>
      <c r="AP12" s="1">
        <f t="shared" ref="AP12" si="140">IF(COUNT(R12)&lt;1,0,IF((R$3-COUNTIF(R6:R13,"&lt;"&amp;R12))&lt;0,0,IF(((R$3-COUNTIF(R6:R13,"&lt;"&amp;R12))/COUNTIF(R6:R13,R12))&gt;1,1,(R$3-COUNTIF(R6:R13,"&lt;"&amp;R12))/COUNTIF(R6:R13,R12))))</f>
        <v>0</v>
      </c>
      <c r="AQ12" s="1">
        <f t="shared" ref="AQ12" si="141">IF(COUNT(S12)&lt;1,0,IF((S$3-COUNTIF(S6:S13,"&lt;"&amp;S12))&lt;0,0,IF(((S$3-COUNTIF(S6:S13,"&lt;"&amp;S12))/COUNTIF(S6:S13,S12))&gt;1,1,(S$3-COUNTIF(S6:S13,"&lt;"&amp;S12))/COUNTIF(S6:S13,S12))))</f>
        <v>0</v>
      </c>
      <c r="AR12" s="1">
        <f t="shared" ref="AR12" si="142">IF(COUNT(T12)&lt;1,0,IF((T$3-COUNTIF(T6:T13,"&lt;"&amp;T12))&lt;0,0,IF(((T$3-COUNTIF(T6:T13,"&lt;"&amp;T12))/COUNTIF(T6:T13,T12))&gt;1,1,(T$3-COUNTIF(T6:T13,"&lt;"&amp;T12))/COUNTIF(T6:T13,T12))))</f>
        <v>1</v>
      </c>
      <c r="AS12" s="1">
        <f t="shared" ref="AS12" si="143">IF(COUNT(U12)&lt;1,0,IF((U$3-COUNTIF(U6:U13,"&lt;"&amp;U12))&lt;0,0,IF(((U$3-COUNTIF(U6:U13,"&lt;"&amp;U12))/COUNTIF(U6:U13,U12))&gt;1,1,(U$3-COUNTIF(U6:U13,"&lt;"&amp;U12))/COUNTIF(U6:U13,U12))))</f>
        <v>0</v>
      </c>
      <c r="AT12" s="1">
        <f t="shared" ref="AT12" si="144">IF(COUNT(V12)&lt;1,0,IF((V$3-COUNTIF(V6:V13,"&lt;"&amp;V12))&lt;0,0,IF(((V$3-COUNTIF(V6:V13,"&lt;"&amp;V12))/COUNTIF(V6:V13,V12))&gt;1,1,(V$3-COUNTIF(V6:V13,"&lt;"&amp;V12))/COUNTIF(V6:V13,V12))))</f>
        <v>0</v>
      </c>
      <c r="AU12" s="1">
        <f t="shared" ref="AU12" si="145">IF(COUNT(W12)&lt;1,0,IF((W$3-COUNTIF(W6:W13,"&lt;"&amp;W12))&lt;0,0,IF(((W$3-COUNTIF(W6:W13,"&lt;"&amp;W12))/COUNTIF(W6:W13,W12))&gt;1,1,(W$3-COUNTIF(W6:W13,"&lt;"&amp;W12))/COUNTIF(W6:W13,W12))))</f>
        <v>0</v>
      </c>
      <c r="AV12" s="1">
        <f t="shared" ref="AV12" si="146">IF(COUNT(X12)&lt;1,0,IF((X$3-COUNTIF(X6:X13,"&lt;"&amp;X12))&lt;0,0,IF(((X$3-COUNTIF(X6:X13,"&lt;"&amp;X12))/COUNTIF(X6:X13,X12))&gt;1,1,(X$3-COUNTIF(X6:X13,"&lt;"&amp;X12))/COUNTIF(X6:X13,X12))))</f>
        <v>0</v>
      </c>
      <c r="AW12" s="1">
        <f t="shared" ref="AW12" si="147">IF(COUNT(Y12)&lt;1,0,IF((Y$3-COUNTIF(Y6:Y13,"&lt;"&amp;Y12))&lt;0,0,IF(((Y$3-COUNTIF(Y6:Y13,"&lt;"&amp;Y12))/COUNTIF(Y6:Y13,Y12))&gt;1,1,(Y$3-COUNTIF(Y6:Y13,"&lt;"&amp;Y12))/COUNTIF(Y6:Y13,Y12))))</f>
        <v>0</v>
      </c>
    </row>
    <row r="13" spans="1:49" ht="15" x14ac:dyDescent="0.2">
      <c r="B13" s="11" t="s">
        <v>195</v>
      </c>
      <c r="C13" s="44"/>
      <c r="D13" s="7">
        <v>45</v>
      </c>
      <c r="E13" s="7">
        <v>44</v>
      </c>
      <c r="F13" s="7">
        <v>39</v>
      </c>
      <c r="G13" s="7">
        <v>45</v>
      </c>
      <c r="H13" s="7">
        <v>33</v>
      </c>
      <c r="I13" s="7">
        <v>35</v>
      </c>
      <c r="J13" s="7">
        <v>36</v>
      </c>
      <c r="K13" s="7">
        <v>38</v>
      </c>
      <c r="L13" s="7">
        <v>39</v>
      </c>
      <c r="M13" s="7">
        <v>33</v>
      </c>
      <c r="N13" s="7">
        <v>45</v>
      </c>
      <c r="O13" s="7">
        <v>36</v>
      </c>
      <c r="P13" s="7">
        <v>44</v>
      </c>
      <c r="Q13" s="7">
        <v>43</v>
      </c>
      <c r="R13" s="7">
        <v>44</v>
      </c>
      <c r="S13" s="7">
        <v>44</v>
      </c>
      <c r="T13" s="7">
        <v>45</v>
      </c>
      <c r="U13" s="7"/>
      <c r="V13" s="7"/>
      <c r="W13" s="7"/>
      <c r="X13" s="7"/>
      <c r="Y13" s="7"/>
      <c r="Z13" s="13">
        <f t="shared" si="21"/>
        <v>40.470588235294116</v>
      </c>
      <c r="AA13" s="5"/>
      <c r="AB13" s="1">
        <f>IF(COUNT(D13)&lt;1,0,IF((D$3-COUNTIF(D6:D13,"&lt;"&amp;D13))&lt;0,0,IF(((D$3-COUNTIF(D6:D13,"&lt;"&amp;D13))/COUNTIF(D6:D13,D13))&gt;1,1,(D$3-COUNTIF(D6:D13,"&lt;"&amp;D13))/COUNTIF(D6:D13,D13))))</f>
        <v>0</v>
      </c>
      <c r="AC13" s="1">
        <f t="shared" ref="AC13" si="148">IF(COUNT(E13)&lt;1,0,IF((E$3-COUNTIF(E6:E13,"&lt;"&amp;E13))&lt;0,0,IF(((E$3-COUNTIF(E6:E13,"&lt;"&amp;E13))/COUNTIF(E6:E13,E13))&gt;1,1,(E$3-COUNTIF(E6:E13,"&lt;"&amp;E13))/COUNTIF(E6:E13,E13))))</f>
        <v>0</v>
      </c>
      <c r="AD13" s="1">
        <f t="shared" ref="AD13" si="149">IF(COUNT(F13)&lt;1,0,IF((F$3-COUNTIF(F6:F13,"&lt;"&amp;F13))&lt;0,0,IF(((F$3-COUNTIF(F6:F13,"&lt;"&amp;F13))/COUNTIF(F6:F13,F13))&gt;1,1,(F$3-COUNTIF(F6:F13,"&lt;"&amp;F13))/COUNTIF(F6:F13,F13))))</f>
        <v>0</v>
      </c>
      <c r="AE13" s="1">
        <f t="shared" ref="AE13" si="150">IF(COUNT(G13)&lt;1,0,IF((G$3-COUNTIF(G6:G13,"&lt;"&amp;G13))&lt;0,0,IF(((G$3-COUNTIF(G6:G13,"&lt;"&amp;G13))/COUNTIF(G6:G13,G13))&gt;1,1,(G$3-COUNTIF(G6:G13,"&lt;"&amp;G13))/COUNTIF(G6:G13,G13))))</f>
        <v>0</v>
      </c>
      <c r="AF13" s="1">
        <f t="shared" ref="AF13" si="151">IF(COUNT(H13)&lt;1,0,IF((H$3-COUNTIF(H6:H13,"&lt;"&amp;H13))&lt;0,0,IF(((H$3-COUNTIF(H6:H13,"&lt;"&amp;H13))/COUNTIF(H6:H13,H13))&gt;1,1,(H$3-COUNTIF(H6:H13,"&lt;"&amp;H13))/COUNTIF(H6:H13,H13))))</f>
        <v>1</v>
      </c>
      <c r="AG13" s="1">
        <f t="shared" ref="AG13" si="152">IF(COUNT(I13)&lt;1,0,IF((I$3-COUNTIF(I6:I13,"&lt;"&amp;I13))&lt;0,0,IF(((I$3-COUNTIF(I6:I13,"&lt;"&amp;I13))/COUNTIF(I6:I13,I13))&gt;1,1,(I$3-COUNTIF(I6:I13,"&lt;"&amp;I13))/COUNTIF(I6:I13,I13))))</f>
        <v>1</v>
      </c>
      <c r="AH13" s="1">
        <f t="shared" ref="AH13" si="153">IF(COUNT(J13)&lt;1,0,IF((J$3-COUNTIF(J6:J13,"&lt;"&amp;J13))&lt;0,0,IF(((J$3-COUNTIF(J6:J13,"&lt;"&amp;J13))/COUNTIF(J6:J13,J13))&gt;1,1,(J$3-COUNTIF(J6:J13,"&lt;"&amp;J13))/COUNTIF(J6:J13,J13))))</f>
        <v>1</v>
      </c>
      <c r="AI13" s="1">
        <f t="shared" ref="AI13" si="154">IF(COUNT(K13)&lt;1,0,IF((K$3-COUNTIF(K6:K13,"&lt;"&amp;K13))&lt;0,0,IF(((K$3-COUNTIF(K6:K13,"&lt;"&amp;K13))/COUNTIF(K6:K13,K13))&gt;1,1,(K$3-COUNTIF(K6:K13,"&lt;"&amp;K13))/COUNTIF(K6:K13,K13))))</f>
        <v>1</v>
      </c>
      <c r="AJ13" s="1">
        <f t="shared" ref="AJ13" si="155">IF(COUNT(L13)&lt;1,0,IF((L$3-COUNTIF(L6:L13,"&lt;"&amp;L13))&lt;0,0,IF(((L$3-COUNTIF(L6:L13,"&lt;"&amp;L13))/COUNTIF(L6:L13,L13))&gt;1,1,(L$3-COUNTIF(L6:L13,"&lt;"&amp;L13))/COUNTIF(L6:L13,L13))))</f>
        <v>1</v>
      </c>
      <c r="AK13" s="1">
        <f t="shared" ref="AK13" si="156">IF(COUNT(M13)&lt;1,0,IF((M$3-COUNTIF(M6:M13,"&lt;"&amp;M13))&lt;0,0,IF(((M$3-COUNTIF(M6:M13,"&lt;"&amp;M13))/COUNTIF(M6:M13,M13))&gt;1,1,(M$3-COUNTIF(M6:M13,"&lt;"&amp;M13))/COUNTIF(M6:M13,M13))))</f>
        <v>1</v>
      </c>
      <c r="AL13" s="1">
        <f t="shared" ref="AL13" si="157">IF(COUNT(N13)&lt;1,0,IF((N$3-COUNTIF(N6:N13,"&lt;"&amp;N13))&lt;0,0,IF(((N$3-COUNTIF(N6:N13,"&lt;"&amp;N13))/COUNTIF(N6:N13,N13))&gt;1,1,(N$3-COUNTIF(N6:N13,"&lt;"&amp;N13))/COUNTIF(N6:N13,N13))))</f>
        <v>0</v>
      </c>
      <c r="AM13" s="1">
        <f t="shared" ref="AM13" si="158">IF(COUNT(O13)&lt;1,0,IF((O$3-COUNTIF(O6:O13,"&lt;"&amp;O13))&lt;0,0,IF(((O$3-COUNTIF(O6:O13,"&lt;"&amp;O13))/COUNTIF(O6:O13,O13))&gt;1,1,(O$3-COUNTIF(O6:O13,"&lt;"&amp;O13))/COUNTIF(O6:O13,O13))))</f>
        <v>1</v>
      </c>
      <c r="AN13" s="1">
        <f t="shared" ref="AN13" si="159">IF(COUNT(P13)&lt;1,0,IF((P$3-COUNTIF(P6:P13,"&lt;"&amp;P13))&lt;0,0,IF(((P$3-COUNTIF(P6:P13,"&lt;"&amp;P13))/COUNTIF(P6:P13,P13))&gt;1,1,(P$3-COUNTIF(P6:P13,"&lt;"&amp;P13))/COUNTIF(P6:P13,P13))))</f>
        <v>0</v>
      </c>
      <c r="AO13" s="1">
        <f t="shared" ref="AO13" si="160">IF(COUNT(Q13)&lt;1,0,IF((Q$3-COUNTIF(Q6:Q13,"&lt;"&amp;Q13))&lt;0,0,IF(((Q$3-COUNTIF(Q6:Q13,"&lt;"&amp;Q13))/COUNTIF(Q6:Q13,Q13))&gt;1,1,(Q$3-COUNTIF(Q6:Q13,"&lt;"&amp;Q13))/COUNTIF(Q6:Q13,Q13))))</f>
        <v>0</v>
      </c>
      <c r="AP13" s="1">
        <f t="shared" ref="AP13" si="161">IF(COUNT(R13)&lt;1,0,IF((R$3-COUNTIF(R6:R13,"&lt;"&amp;R13))&lt;0,0,IF(((R$3-COUNTIF(R6:R13,"&lt;"&amp;R13))/COUNTIF(R6:R13,R13))&gt;1,1,(R$3-COUNTIF(R6:R13,"&lt;"&amp;R13))/COUNTIF(R6:R13,R13))))</f>
        <v>0</v>
      </c>
      <c r="AQ13" s="1">
        <f t="shared" ref="AQ13" si="162">IF(COUNT(S13)&lt;1,0,IF((S$3-COUNTIF(S6:S13,"&lt;"&amp;S13))&lt;0,0,IF(((S$3-COUNTIF(S6:S13,"&lt;"&amp;S13))/COUNTIF(S6:S13,S13))&gt;1,1,(S$3-COUNTIF(S6:S13,"&lt;"&amp;S13))/COUNTIF(S6:S13,S13))))</f>
        <v>0</v>
      </c>
      <c r="AR13" s="1">
        <f t="shared" ref="AR13" si="163">IF(COUNT(T13)&lt;1,0,IF((T$3-COUNTIF(T6:T13,"&lt;"&amp;T13))&lt;0,0,IF(((T$3-COUNTIF(T6:T13,"&lt;"&amp;T13))/COUNTIF(T6:T13,T13))&gt;1,1,(T$3-COUNTIF(T6:T13,"&lt;"&amp;T13))/COUNTIF(T6:T13,T13))))</f>
        <v>0</v>
      </c>
      <c r="AS13" s="1">
        <f t="shared" ref="AS13" si="164">IF(COUNT(U13)&lt;1,0,IF((U$3-COUNTIF(U6:U13,"&lt;"&amp;U13))&lt;0,0,IF(((U$3-COUNTIF(U6:U13,"&lt;"&amp;U13))/COUNTIF(U6:U13,U13))&gt;1,1,(U$3-COUNTIF(U6:U13,"&lt;"&amp;U13))/COUNTIF(U6:U13,U13))))</f>
        <v>0</v>
      </c>
      <c r="AT13" s="1">
        <f t="shared" ref="AT13" si="165">IF(COUNT(V13)&lt;1,0,IF((V$3-COUNTIF(V6:V13,"&lt;"&amp;V13))&lt;0,0,IF(((V$3-COUNTIF(V6:V13,"&lt;"&amp;V13))/COUNTIF(V6:V13,V13))&gt;1,1,(V$3-COUNTIF(V6:V13,"&lt;"&amp;V13))/COUNTIF(V6:V13,V13))))</f>
        <v>0</v>
      </c>
      <c r="AU13" s="1">
        <f t="shared" ref="AU13" si="166">IF(COUNT(W13)&lt;1,0,IF((W$3-COUNTIF(W6:W13,"&lt;"&amp;W13))&lt;0,0,IF(((W$3-COUNTIF(W6:W13,"&lt;"&amp;W13))/COUNTIF(W6:W13,W13))&gt;1,1,(W$3-COUNTIF(W6:W13,"&lt;"&amp;W13))/COUNTIF(W6:W13,W13))))</f>
        <v>0</v>
      </c>
      <c r="AV13" s="1">
        <f t="shared" ref="AV13" si="167">IF(COUNT(X13)&lt;1,0,IF((X$3-COUNTIF(X6:X13,"&lt;"&amp;X13))&lt;0,0,IF(((X$3-COUNTIF(X6:X13,"&lt;"&amp;X13))/COUNTIF(X6:X13,X13))&gt;1,1,(X$3-COUNTIF(X6:X13,"&lt;"&amp;X13))/COUNTIF(X6:X13,X13))))</f>
        <v>0</v>
      </c>
      <c r="AW13" s="1">
        <f t="shared" ref="AW13" si="168">IF(COUNT(Y13)&lt;1,0,IF((Y$3-COUNTIF(Y6:Y13,"&lt;"&amp;Y13))&lt;0,0,IF(((Y$3-COUNTIF(Y6:Y13,"&lt;"&amp;Y13))/COUNTIF(Y6:Y13,Y13))&gt;1,1,(Y$3-COUNTIF(Y6:Y13,"&lt;"&amp;Y13))/COUNTIF(Y6:Y13,Y13))))</f>
        <v>0</v>
      </c>
    </row>
    <row r="14" spans="1:49" x14ac:dyDescent="0.2">
      <c r="A14" s="9">
        <v>1</v>
      </c>
      <c r="B14" s="6" t="s">
        <v>8</v>
      </c>
      <c r="C14" s="1"/>
      <c r="D14" s="1">
        <f t="shared" ref="D14:Y14" si="169">SUMIF(AB6:AB13,"&gt;0",D6:D13)-((SUMIF(AB6:AB13,"&lt;1",D6:D13)-SUMIF(AB6:AB13,0,D6:D13))/   IF((COUNTIF(AB6:AB13,"&lt;1")-COUNTIF(AB6:AB13,0))=0,1,(COUNTIF(AB6:AB13,"&lt;1")-COUNTIF(AB6:AB13,0))))*(COUNTIF(AB6:AB13,"&gt;0")-D$3)</f>
        <v>175</v>
      </c>
      <c r="E14" s="1">
        <f t="shared" si="169"/>
        <v>180</v>
      </c>
      <c r="F14" s="1">
        <f t="shared" si="169"/>
        <v>174</v>
      </c>
      <c r="G14" s="1">
        <f t="shared" si="169"/>
        <v>178</v>
      </c>
      <c r="H14" s="1">
        <f t="shared" si="169"/>
        <v>176</v>
      </c>
      <c r="I14" s="1">
        <f t="shared" si="169"/>
        <v>179</v>
      </c>
      <c r="J14" s="1">
        <f t="shared" si="169"/>
        <v>181</v>
      </c>
      <c r="K14" s="1">
        <f t="shared" si="169"/>
        <v>183</v>
      </c>
      <c r="L14" s="1">
        <f t="shared" si="169"/>
        <v>183</v>
      </c>
      <c r="M14" s="1">
        <f t="shared" si="169"/>
        <v>176</v>
      </c>
      <c r="N14" s="1">
        <f t="shared" si="169"/>
        <v>181</v>
      </c>
      <c r="O14" s="1">
        <f t="shared" si="169"/>
        <v>173</v>
      </c>
      <c r="P14" s="1">
        <f t="shared" si="169"/>
        <v>182</v>
      </c>
      <c r="Q14" s="1">
        <f t="shared" si="169"/>
        <v>187</v>
      </c>
      <c r="R14" s="1">
        <f t="shared" si="169"/>
        <v>183</v>
      </c>
      <c r="S14" s="1">
        <f t="shared" si="169"/>
        <v>177</v>
      </c>
      <c r="T14" s="1">
        <f t="shared" si="169"/>
        <v>183</v>
      </c>
      <c r="U14" s="1">
        <f t="shared" si="169"/>
        <v>0</v>
      </c>
      <c r="V14" s="1">
        <f t="shared" si="169"/>
        <v>0</v>
      </c>
      <c r="W14" s="1">
        <f t="shared" si="169"/>
        <v>0</v>
      </c>
      <c r="X14" s="1">
        <f t="shared" si="169"/>
        <v>0</v>
      </c>
      <c r="Y14" s="1">
        <f t="shared" si="169"/>
        <v>0</v>
      </c>
      <c r="AA14" s="5"/>
    </row>
    <row r="16" spans="1:49" x14ac:dyDescent="0.2">
      <c r="B16" s="6" t="s">
        <v>174</v>
      </c>
      <c r="C16" s="7" t="s">
        <v>63</v>
      </c>
      <c r="D16" s="4">
        <v>1</v>
      </c>
      <c r="E16" s="4">
        <v>2</v>
      </c>
      <c r="F16" s="4">
        <v>3</v>
      </c>
      <c r="G16" s="4">
        <v>4</v>
      </c>
      <c r="H16" s="4">
        <v>5</v>
      </c>
      <c r="I16" s="4">
        <v>6</v>
      </c>
      <c r="J16" s="4">
        <v>7</v>
      </c>
      <c r="K16" s="4">
        <v>8</v>
      </c>
      <c r="L16" s="4">
        <v>9</v>
      </c>
      <c r="M16" s="4">
        <v>10</v>
      </c>
      <c r="N16" s="4">
        <v>11</v>
      </c>
      <c r="O16" s="4">
        <v>12</v>
      </c>
      <c r="P16" s="4">
        <v>13</v>
      </c>
      <c r="Q16" s="4">
        <v>14</v>
      </c>
      <c r="R16" s="4">
        <v>15</v>
      </c>
      <c r="S16" s="4">
        <v>16</v>
      </c>
      <c r="T16" s="4">
        <v>17</v>
      </c>
      <c r="U16" s="4">
        <v>18</v>
      </c>
      <c r="V16" s="4">
        <v>19</v>
      </c>
      <c r="W16" s="4">
        <v>20</v>
      </c>
      <c r="X16" s="4">
        <v>21</v>
      </c>
      <c r="Y16" s="4">
        <v>22</v>
      </c>
      <c r="Z16" s="12" t="s">
        <v>4</v>
      </c>
    </row>
    <row r="17" spans="1:49" ht="15" x14ac:dyDescent="0.2">
      <c r="B17" s="11" t="s">
        <v>11</v>
      </c>
      <c r="C17" s="18" t="s">
        <v>221</v>
      </c>
      <c r="D17" s="7">
        <v>45</v>
      </c>
      <c r="E17" s="7">
        <v>38</v>
      </c>
      <c r="F17" s="7">
        <v>34</v>
      </c>
      <c r="G17" s="7">
        <v>33</v>
      </c>
      <c r="H17" s="7">
        <v>43</v>
      </c>
      <c r="I17" s="7">
        <v>39</v>
      </c>
      <c r="J17" s="7">
        <v>37</v>
      </c>
      <c r="K17" s="7">
        <v>41</v>
      </c>
      <c r="L17" s="7">
        <v>34</v>
      </c>
      <c r="M17" s="7">
        <v>39</v>
      </c>
      <c r="N17" s="7">
        <v>32</v>
      </c>
      <c r="O17" s="7">
        <v>38</v>
      </c>
      <c r="P17" s="7">
        <v>38</v>
      </c>
      <c r="Q17" s="7">
        <v>44</v>
      </c>
      <c r="R17" s="7">
        <v>37</v>
      </c>
      <c r="S17" s="7">
        <v>42</v>
      </c>
      <c r="T17" s="7">
        <v>42</v>
      </c>
      <c r="U17" s="7"/>
      <c r="V17" s="7"/>
      <c r="W17" s="7"/>
      <c r="X17" s="7"/>
      <c r="Y17" s="7"/>
      <c r="Z17" s="13">
        <f>IF(D17&lt;&gt;"",AVERAGE(D17:Y17),"")</f>
        <v>38.588235294117645</v>
      </c>
      <c r="AB17" s="1">
        <f>IF(COUNT(D17)&lt;1,0,IF((D$3-COUNTIF(D17:D24,"&lt;"&amp;D17))&lt;0,0,IF(((D$3-COUNTIF(D17:D24,"&lt;"&amp;D17))/COUNTIF(D17:D24,D17))&gt;1,1,(D$3-COUNTIF(D17:D24,"&lt;"&amp;D17))/COUNTIF(D17:D24,D17))))</f>
        <v>0</v>
      </c>
      <c r="AC17" s="1">
        <f t="shared" ref="AC17" si="170">IF(COUNT(E17)&lt;1,0,IF((E$3-COUNTIF(E17:E24,"&lt;"&amp;E17))&lt;0,0,IF(((E$3-COUNTIF(E17:E24,"&lt;"&amp;E17))/COUNTIF(E17:E24,E17))&gt;1,1,(E$3-COUNTIF(E17:E24,"&lt;"&amp;E17))/COUNTIF(E17:E24,E17))))</f>
        <v>1</v>
      </c>
      <c r="AD17" s="1">
        <f t="shared" ref="AD17" si="171">IF(COUNT(F17)&lt;1,0,IF((F$3-COUNTIF(F17:F24,"&lt;"&amp;F17))&lt;0,0,IF(((F$3-COUNTIF(F17:F24,"&lt;"&amp;F17))/COUNTIF(F17:F24,F17))&gt;1,1,(F$3-COUNTIF(F17:F24,"&lt;"&amp;F17))/COUNTIF(F17:F24,F17))))</f>
        <v>1</v>
      </c>
      <c r="AE17" s="1">
        <f t="shared" ref="AE17" si="172">IF(COUNT(G17)&lt;1,0,IF((G$3-COUNTIF(G17:G24,"&lt;"&amp;G17))&lt;0,0,IF(((G$3-COUNTIF(G17:G24,"&lt;"&amp;G17))/COUNTIF(G17:G24,G17))&gt;1,1,(G$3-COUNTIF(G17:G24,"&lt;"&amp;G17))/COUNTIF(G17:G24,G17))))</f>
        <v>1</v>
      </c>
      <c r="AF17" s="1">
        <f t="shared" ref="AF17" si="173">IF(COUNT(H17)&lt;1,0,IF((H$3-COUNTIF(H17:H24,"&lt;"&amp;H17))&lt;0,0,IF(((H$3-COUNTIF(H17:H24,"&lt;"&amp;H17))/COUNTIF(H17:H24,H17))&gt;1,1,(H$3-COUNTIF(H17:H24,"&lt;"&amp;H17))/COUNTIF(H17:H24,H17))))</f>
        <v>0</v>
      </c>
      <c r="AG17" s="1">
        <f t="shared" ref="AG17" si="174">IF(COUNT(I17)&lt;1,0,IF((I$3-COUNTIF(I17:I24,"&lt;"&amp;I17))&lt;0,0,IF(((I$3-COUNTIF(I17:I24,"&lt;"&amp;I17))/COUNTIF(I17:I24,I17))&gt;1,1,(I$3-COUNTIF(I17:I24,"&lt;"&amp;I17))/COUNTIF(I17:I24,I17))))</f>
        <v>0.5</v>
      </c>
      <c r="AH17" s="1">
        <f t="shared" ref="AH17" si="175">IF(COUNT(J17)&lt;1,0,IF((J$3-COUNTIF(J17:J24,"&lt;"&amp;J17))&lt;0,0,IF(((J$3-COUNTIF(J17:J24,"&lt;"&amp;J17))/COUNTIF(J17:J24,J17))&gt;1,1,(J$3-COUNTIF(J17:J24,"&lt;"&amp;J17))/COUNTIF(J17:J24,J17))))</f>
        <v>1</v>
      </c>
      <c r="AI17" s="1">
        <f t="shared" ref="AI17" si="176">IF(COUNT(K17)&lt;1,0,IF((K$3-COUNTIF(K17:K24,"&lt;"&amp;K17))&lt;0,0,IF(((K$3-COUNTIF(K17:K24,"&lt;"&amp;K17))/COUNTIF(K17:K24,K17))&gt;1,1,(K$3-COUNTIF(K17:K24,"&lt;"&amp;K17))/COUNTIF(K17:K24,K17))))</f>
        <v>0</v>
      </c>
      <c r="AJ17" s="1">
        <f t="shared" ref="AJ17" si="177">IF(COUNT(L17)&lt;1,0,IF((L$3-COUNTIF(L17:L24,"&lt;"&amp;L17))&lt;0,0,IF(((L$3-COUNTIF(L17:L24,"&lt;"&amp;L17))/COUNTIF(L17:L24,L17))&gt;1,1,(L$3-COUNTIF(L17:L24,"&lt;"&amp;L17))/COUNTIF(L17:L24,L17))))</f>
        <v>1</v>
      </c>
      <c r="AK17" s="1">
        <f t="shared" ref="AK17" si="178">IF(COUNT(M17)&lt;1,0,IF((M$3-COUNTIF(M17:M24,"&lt;"&amp;M17))&lt;0,0,IF(((M$3-COUNTIF(M17:M24,"&lt;"&amp;M17))/COUNTIF(M17:M24,M17))&gt;1,1,(M$3-COUNTIF(M17:M24,"&lt;"&amp;M17))/COUNTIF(M17:M24,M17))))</f>
        <v>1</v>
      </c>
      <c r="AL17" s="1">
        <f t="shared" ref="AL17" si="179">IF(COUNT(N17)&lt;1,0,IF((N$3-COUNTIF(N17:N24,"&lt;"&amp;N17))&lt;0,0,IF(((N$3-COUNTIF(N17:N24,"&lt;"&amp;N17))/COUNTIF(N17:N24,N17))&gt;1,1,(N$3-COUNTIF(N17:N24,"&lt;"&amp;N17))/COUNTIF(N17:N24,N17))))</f>
        <v>1</v>
      </c>
      <c r="AM17" s="1">
        <f t="shared" ref="AM17" si="180">IF(COUNT(O17)&lt;1,0,IF((O$3-COUNTIF(O17:O24,"&lt;"&amp;O17))&lt;0,0,IF(((O$3-COUNTIF(O17:O24,"&lt;"&amp;O17))/COUNTIF(O17:O24,O17))&gt;1,1,(O$3-COUNTIF(O17:O24,"&lt;"&amp;O17))/COUNTIF(O17:O24,O17))))</f>
        <v>1</v>
      </c>
      <c r="AN17" s="1">
        <f t="shared" ref="AN17" si="181">IF(COUNT(P17)&lt;1,0,IF((P$3-COUNTIF(P17:P24,"&lt;"&amp;P17))&lt;0,0,IF(((P$3-COUNTIF(P17:P24,"&lt;"&amp;P17))/COUNTIF(P17:P24,P17))&gt;1,1,(P$3-COUNTIF(P17:P24,"&lt;"&amp;P17))/COUNTIF(P17:P24,P17))))</f>
        <v>1</v>
      </c>
      <c r="AO17" s="1">
        <f t="shared" ref="AO17" si="182">IF(COUNT(Q17)&lt;1,0,IF((Q$3-COUNTIF(Q17:Q24,"&lt;"&amp;Q17))&lt;0,0,IF(((Q$3-COUNTIF(Q17:Q24,"&lt;"&amp;Q17))/COUNTIF(Q17:Q24,Q17))&gt;1,1,(Q$3-COUNTIF(Q17:Q24,"&lt;"&amp;Q17))/COUNTIF(Q17:Q24,Q17))))</f>
        <v>0</v>
      </c>
      <c r="AP17" s="1">
        <f t="shared" ref="AP17" si="183">IF(COUNT(R17)&lt;1,0,IF((R$3-COUNTIF(R17:R24,"&lt;"&amp;R17))&lt;0,0,IF(((R$3-COUNTIF(R17:R24,"&lt;"&amp;R17))/COUNTIF(R17:R24,R17))&gt;1,1,(R$3-COUNTIF(R17:R24,"&lt;"&amp;R17))/COUNTIF(R17:R24,R17))))</f>
        <v>1</v>
      </c>
      <c r="AQ17" s="1">
        <f t="shared" ref="AQ17" si="184">IF(COUNT(S17)&lt;1,0,IF((S$3-COUNTIF(S17:S24,"&lt;"&amp;S17))&lt;0,0,IF(((S$3-COUNTIF(S17:S24,"&lt;"&amp;S17))/COUNTIF(S17:S24,S17))&gt;1,1,(S$3-COUNTIF(S17:S24,"&lt;"&amp;S17))/COUNTIF(S17:S24,S17))))</f>
        <v>0</v>
      </c>
      <c r="AR17" s="1">
        <f t="shared" ref="AR17" si="185">IF(COUNT(T17)&lt;1,0,IF((T$3-COUNTIF(T17:T24,"&lt;"&amp;T17))&lt;0,0,IF(((T$3-COUNTIF(T17:T24,"&lt;"&amp;T17))/COUNTIF(T17:T24,T17))&gt;1,1,(T$3-COUNTIF(T17:T24,"&lt;"&amp;T17))/COUNTIF(T17:T24,T17))))</f>
        <v>0</v>
      </c>
      <c r="AS17" s="1">
        <f t="shared" ref="AS17" si="186">IF(COUNT(U17)&lt;1,0,IF((U$3-COUNTIF(U17:U24,"&lt;"&amp;U17))&lt;0,0,IF(((U$3-COUNTIF(U17:U24,"&lt;"&amp;U17))/COUNTIF(U17:U24,U17))&gt;1,1,(U$3-COUNTIF(U17:U24,"&lt;"&amp;U17))/COUNTIF(U17:U24,U17))))</f>
        <v>0</v>
      </c>
      <c r="AT17" s="1">
        <f t="shared" ref="AT17" si="187">IF(COUNT(V17)&lt;1,0,IF((V$3-COUNTIF(V17:V24,"&lt;"&amp;V17))&lt;0,0,IF(((V$3-COUNTIF(V17:V24,"&lt;"&amp;V17))/COUNTIF(V17:V24,V17))&gt;1,1,(V$3-COUNTIF(V17:V24,"&lt;"&amp;V17))/COUNTIF(V17:V24,V17))))</f>
        <v>0</v>
      </c>
      <c r="AU17" s="1">
        <f t="shared" ref="AU17" si="188">IF(COUNT(W17)&lt;1,0,IF((W$3-COUNTIF(W17:W24,"&lt;"&amp;W17))&lt;0,0,IF(((W$3-COUNTIF(W17:W24,"&lt;"&amp;W17))/COUNTIF(W17:W24,W17))&gt;1,1,(W$3-COUNTIF(W17:W24,"&lt;"&amp;W17))/COUNTIF(W17:W24,W17))))</f>
        <v>0</v>
      </c>
      <c r="AV17" s="1">
        <f t="shared" ref="AV17" si="189">IF(COUNT(X17)&lt;1,0,IF((X$3-COUNTIF(X17:X24,"&lt;"&amp;X17))&lt;0,0,IF(((X$3-COUNTIF(X17:X24,"&lt;"&amp;X17))/COUNTIF(X17:X24,X17))&gt;1,1,(X$3-COUNTIF(X17:X24,"&lt;"&amp;X17))/COUNTIF(X17:X24,X17))))</f>
        <v>0</v>
      </c>
      <c r="AW17" s="1">
        <f t="shared" ref="AW17" si="190">IF(COUNT(Y17)&lt;1,0,IF((Y$3-COUNTIF(Y17:Y24,"&lt;"&amp;Y17))&lt;0,0,IF(((Y$3-COUNTIF(Y17:Y24,"&lt;"&amp;Y17))/COUNTIF(Y17:Y24,Y17))&gt;1,1,(Y$3-COUNTIF(Y17:Y24,"&lt;"&amp;Y17))/COUNTIF(Y17:Y24,Y17))))</f>
        <v>0</v>
      </c>
    </row>
    <row r="18" spans="1:49" ht="15" x14ac:dyDescent="0.2">
      <c r="B18" s="11" t="s">
        <v>12</v>
      </c>
      <c r="C18" s="18" t="s">
        <v>245</v>
      </c>
      <c r="D18" s="7">
        <v>38</v>
      </c>
      <c r="E18" s="7">
        <v>37</v>
      </c>
      <c r="F18" s="7">
        <v>45</v>
      </c>
      <c r="G18" s="7">
        <v>36</v>
      </c>
      <c r="H18" s="7">
        <v>37</v>
      </c>
      <c r="I18" s="7">
        <v>34</v>
      </c>
      <c r="J18" s="7">
        <v>38</v>
      </c>
      <c r="K18" s="7">
        <v>34</v>
      </c>
      <c r="L18" s="7">
        <v>40</v>
      </c>
      <c r="M18" s="7">
        <v>40</v>
      </c>
      <c r="N18" s="7">
        <v>39</v>
      </c>
      <c r="O18" s="7">
        <v>34</v>
      </c>
      <c r="P18" s="7">
        <v>38</v>
      </c>
      <c r="Q18" s="7">
        <v>39</v>
      </c>
      <c r="R18" s="7">
        <v>38</v>
      </c>
      <c r="S18" s="7">
        <v>38</v>
      </c>
      <c r="T18" s="7">
        <v>35</v>
      </c>
      <c r="U18" s="7"/>
      <c r="V18" s="7"/>
      <c r="W18" s="7"/>
      <c r="X18" s="7"/>
      <c r="Y18" s="7"/>
      <c r="Z18" s="13">
        <f t="shared" ref="Z18:Z24" si="191">IF(D18&lt;&gt;"",AVERAGE(D18:Y18),"")</f>
        <v>37.647058823529413</v>
      </c>
      <c r="AB18" s="1">
        <f>IF(COUNT(D18)&lt;1,0,IF((D$3-COUNTIF(D17:D24,"&lt;"&amp;D18))&lt;0,0,IF(((D$3-COUNTIF(D17:D24,"&lt;"&amp;D18))/COUNTIF(D17:D24,D18))&gt;1,1,(D$3-COUNTIF(D17:D24,"&lt;"&amp;D18))/COUNTIF(D17:D24,D18))))</f>
        <v>1</v>
      </c>
      <c r="AC18" s="1">
        <f t="shared" ref="AC18" si="192">IF(COUNT(E18)&lt;1,0,IF((E$3-COUNTIF(E17:E24,"&lt;"&amp;E18))&lt;0,0,IF(((E$3-COUNTIF(E17:E24,"&lt;"&amp;E18))/COUNTIF(E17:E24,E18))&gt;1,1,(E$3-COUNTIF(E17:E24,"&lt;"&amp;E18))/COUNTIF(E17:E24,E18))))</f>
        <v>1</v>
      </c>
      <c r="AD18" s="1">
        <f t="shared" ref="AD18" si="193">IF(COUNT(F18)&lt;1,0,IF((F$3-COUNTIF(F17:F24,"&lt;"&amp;F18))&lt;0,0,IF(((F$3-COUNTIF(F17:F24,"&lt;"&amp;F18))/COUNTIF(F17:F24,F18))&gt;1,1,(F$3-COUNTIF(F17:F24,"&lt;"&amp;F18))/COUNTIF(F17:F24,F18))))</f>
        <v>0</v>
      </c>
      <c r="AE18" s="1">
        <f t="shared" ref="AE18" si="194">IF(COUNT(G18)&lt;1,0,IF((G$3-COUNTIF(G17:G24,"&lt;"&amp;G18))&lt;0,0,IF(((G$3-COUNTIF(G17:G24,"&lt;"&amp;G18))/COUNTIF(G17:G24,G18))&gt;1,1,(G$3-COUNTIF(G17:G24,"&lt;"&amp;G18))/COUNTIF(G17:G24,G18))))</f>
        <v>1</v>
      </c>
      <c r="AF18" s="1">
        <f t="shared" ref="AF18" si="195">IF(COUNT(H18)&lt;1,0,IF((H$3-COUNTIF(H17:H24,"&lt;"&amp;H18))&lt;0,0,IF(((H$3-COUNTIF(H17:H24,"&lt;"&amp;H18))/COUNTIF(H17:H24,H18))&gt;1,1,(H$3-COUNTIF(H17:H24,"&lt;"&amp;H18))/COUNTIF(H17:H24,H18))))</f>
        <v>1</v>
      </c>
      <c r="AG18" s="1">
        <f t="shared" ref="AG18" si="196">IF(COUNT(I18)&lt;1,0,IF((I$3-COUNTIF(I17:I24,"&lt;"&amp;I18))&lt;0,0,IF(((I$3-COUNTIF(I17:I24,"&lt;"&amp;I18))/COUNTIF(I17:I24,I18))&gt;1,1,(I$3-COUNTIF(I17:I24,"&lt;"&amp;I18))/COUNTIF(I17:I24,I18))))</f>
        <v>1</v>
      </c>
      <c r="AH18" s="1">
        <f t="shared" ref="AH18" si="197">IF(COUNT(J18)&lt;1,0,IF((J$3-COUNTIF(J17:J24,"&lt;"&amp;J18))&lt;0,0,IF(((J$3-COUNTIF(J17:J24,"&lt;"&amp;J18))/COUNTIF(J17:J24,J18))&gt;1,1,(J$3-COUNTIF(J17:J24,"&lt;"&amp;J18))/COUNTIF(J17:J24,J18))))</f>
        <v>1</v>
      </c>
      <c r="AI18" s="1">
        <f t="shared" ref="AI18" si="198">IF(COUNT(K18)&lt;1,0,IF((K$3-COUNTIF(K17:K24,"&lt;"&amp;K18))&lt;0,0,IF(((K$3-COUNTIF(K17:K24,"&lt;"&amp;K18))/COUNTIF(K17:K24,K18))&gt;1,1,(K$3-COUNTIF(K17:K24,"&lt;"&amp;K18))/COUNTIF(K17:K24,K18))))</f>
        <v>1</v>
      </c>
      <c r="AJ18" s="1">
        <f t="shared" ref="AJ18" si="199">IF(COUNT(L18)&lt;1,0,IF((L$3-COUNTIF(L17:L24,"&lt;"&amp;L18))&lt;0,0,IF(((L$3-COUNTIF(L17:L24,"&lt;"&amp;L18))/COUNTIF(L17:L24,L18))&gt;1,1,(L$3-COUNTIF(L17:L24,"&lt;"&amp;L18))/COUNTIF(L17:L24,L18))))</f>
        <v>0.5</v>
      </c>
      <c r="AK18" s="1">
        <f t="shared" ref="AK18" si="200">IF(COUNT(M18)&lt;1,0,IF((M$3-COUNTIF(M17:M24,"&lt;"&amp;M18))&lt;0,0,IF(((M$3-COUNTIF(M17:M24,"&lt;"&amp;M18))/COUNTIF(M17:M24,M18))&gt;1,1,(M$3-COUNTIF(M17:M24,"&lt;"&amp;M18))/COUNTIF(M17:M24,M18))))</f>
        <v>0.5</v>
      </c>
      <c r="AL18" s="1">
        <f t="shared" ref="AL18" si="201">IF(COUNT(N18)&lt;1,0,IF((N$3-COUNTIF(N17:N24,"&lt;"&amp;N18))&lt;0,0,IF(((N$3-COUNTIF(N17:N24,"&lt;"&amp;N18))/COUNTIF(N17:N24,N18))&gt;1,1,(N$3-COUNTIF(N17:N24,"&lt;"&amp;N18))/COUNTIF(N17:N24,N18))))</f>
        <v>0.5</v>
      </c>
      <c r="AM18" s="1">
        <f t="shared" ref="AM18" si="202">IF(COUNT(O18)&lt;1,0,IF((O$3-COUNTIF(O17:O24,"&lt;"&amp;O18))&lt;0,0,IF(((O$3-COUNTIF(O17:O24,"&lt;"&amp;O18))/COUNTIF(O17:O24,O18))&gt;1,1,(O$3-COUNTIF(O17:O24,"&lt;"&amp;O18))/COUNTIF(O17:O24,O18))))</f>
        <v>1</v>
      </c>
      <c r="AN18" s="1">
        <f t="shared" ref="AN18" si="203">IF(COUNT(P18)&lt;1,0,IF((P$3-COUNTIF(P17:P24,"&lt;"&amp;P18))&lt;0,0,IF(((P$3-COUNTIF(P17:P24,"&lt;"&amp;P18))/COUNTIF(P17:P24,P18))&gt;1,1,(P$3-COUNTIF(P17:P24,"&lt;"&amp;P18))/COUNTIF(P17:P24,P18))))</f>
        <v>1</v>
      </c>
      <c r="AO18" s="1">
        <f t="shared" ref="AO18" si="204">IF(COUNT(Q18)&lt;1,0,IF((Q$3-COUNTIF(Q17:Q24,"&lt;"&amp;Q18))&lt;0,0,IF(((Q$3-COUNTIF(Q17:Q24,"&lt;"&amp;Q18))/COUNTIF(Q17:Q24,Q18))&gt;1,1,(Q$3-COUNTIF(Q17:Q24,"&lt;"&amp;Q18))/COUNTIF(Q17:Q24,Q18))))</f>
        <v>0</v>
      </c>
      <c r="AP18" s="1">
        <f t="shared" ref="AP18" si="205">IF(COUNT(R18)&lt;1,0,IF((R$3-COUNTIF(R17:R24,"&lt;"&amp;R18))&lt;0,0,IF(((R$3-COUNTIF(R17:R24,"&lt;"&amp;R18))/COUNTIF(R17:R24,R18))&gt;1,1,(R$3-COUNTIF(R17:R24,"&lt;"&amp;R18))/COUNTIF(R17:R24,R18))))</f>
        <v>1</v>
      </c>
      <c r="AQ18" s="1">
        <f t="shared" ref="AQ18" si="206">IF(COUNT(S18)&lt;1,0,IF((S$3-COUNTIF(S17:S24,"&lt;"&amp;S18))&lt;0,0,IF(((S$3-COUNTIF(S17:S24,"&lt;"&amp;S18))/COUNTIF(S17:S24,S18))&gt;1,1,(S$3-COUNTIF(S17:S24,"&lt;"&amp;S18))/COUNTIF(S17:S24,S18))))</f>
        <v>1</v>
      </c>
      <c r="AR18" s="1">
        <f t="shared" ref="AR18" si="207">IF(COUNT(T18)&lt;1,0,IF((T$3-COUNTIF(T17:T24,"&lt;"&amp;T18))&lt;0,0,IF(((T$3-COUNTIF(T17:T24,"&lt;"&amp;T18))/COUNTIF(T17:T24,T18))&gt;1,1,(T$3-COUNTIF(T17:T24,"&lt;"&amp;T18))/COUNTIF(T17:T24,T18))))</f>
        <v>1</v>
      </c>
      <c r="AS18" s="1">
        <f t="shared" ref="AS18" si="208">IF(COUNT(U18)&lt;1,0,IF((U$3-COUNTIF(U17:U24,"&lt;"&amp;U18))&lt;0,0,IF(((U$3-COUNTIF(U17:U24,"&lt;"&amp;U18))/COUNTIF(U17:U24,U18))&gt;1,1,(U$3-COUNTIF(U17:U24,"&lt;"&amp;U18))/COUNTIF(U17:U24,U18))))</f>
        <v>0</v>
      </c>
      <c r="AT18" s="1">
        <f t="shared" ref="AT18" si="209">IF(COUNT(V18)&lt;1,0,IF((V$3-COUNTIF(V17:V24,"&lt;"&amp;V18))&lt;0,0,IF(((V$3-COUNTIF(V17:V24,"&lt;"&amp;V18))/COUNTIF(V17:V24,V18))&gt;1,1,(V$3-COUNTIF(V17:V24,"&lt;"&amp;V18))/COUNTIF(V17:V24,V18))))</f>
        <v>0</v>
      </c>
      <c r="AU18" s="1">
        <f t="shared" ref="AU18" si="210">IF(COUNT(W18)&lt;1,0,IF((W$3-COUNTIF(W17:W24,"&lt;"&amp;W18))&lt;0,0,IF(((W$3-COUNTIF(W17:W24,"&lt;"&amp;W18))/COUNTIF(W17:W24,W18))&gt;1,1,(W$3-COUNTIF(W17:W24,"&lt;"&amp;W18))/COUNTIF(W17:W24,W18))))</f>
        <v>0</v>
      </c>
      <c r="AV18" s="1">
        <f t="shared" ref="AV18" si="211">IF(COUNT(X18)&lt;1,0,IF((X$3-COUNTIF(X17:X24,"&lt;"&amp;X18))&lt;0,0,IF(((X$3-COUNTIF(X17:X24,"&lt;"&amp;X18))/COUNTIF(X17:X24,X18))&gt;1,1,(X$3-COUNTIF(X17:X24,"&lt;"&amp;X18))/COUNTIF(X17:X24,X18))))</f>
        <v>0</v>
      </c>
      <c r="AW18" s="1">
        <f t="shared" ref="AW18" si="212">IF(COUNT(Y18)&lt;1,0,IF((Y$3-COUNTIF(Y17:Y24,"&lt;"&amp;Y18))&lt;0,0,IF(((Y$3-COUNTIF(Y17:Y24,"&lt;"&amp;Y18))/COUNTIF(Y17:Y24,Y18))&gt;1,1,(Y$3-COUNTIF(Y17:Y24,"&lt;"&amp;Y18))/COUNTIF(Y17:Y24,Y18))))</f>
        <v>0</v>
      </c>
    </row>
    <row r="19" spans="1:49" ht="15" x14ac:dyDescent="0.2">
      <c r="B19" s="11" t="s">
        <v>224</v>
      </c>
      <c r="C19" s="28" t="s">
        <v>221</v>
      </c>
      <c r="D19" s="7">
        <v>45</v>
      </c>
      <c r="E19" s="7">
        <v>45</v>
      </c>
      <c r="F19" s="7">
        <v>32</v>
      </c>
      <c r="G19" s="7">
        <v>45</v>
      </c>
      <c r="H19" s="7">
        <v>39</v>
      </c>
      <c r="I19" s="7">
        <v>45</v>
      </c>
      <c r="J19" s="7">
        <v>45</v>
      </c>
      <c r="K19" s="7">
        <v>35</v>
      </c>
      <c r="L19" s="7">
        <v>34</v>
      </c>
      <c r="M19" s="7">
        <v>45</v>
      </c>
      <c r="N19" s="7">
        <v>39</v>
      </c>
      <c r="O19" s="7">
        <v>38</v>
      </c>
      <c r="P19" s="7">
        <v>38</v>
      </c>
      <c r="Q19" s="7">
        <v>40</v>
      </c>
      <c r="R19" s="7">
        <v>45</v>
      </c>
      <c r="S19" s="7">
        <v>45</v>
      </c>
      <c r="T19" s="7">
        <v>45</v>
      </c>
      <c r="U19" s="7"/>
      <c r="V19" s="7"/>
      <c r="W19" s="7"/>
      <c r="X19" s="7"/>
      <c r="Y19" s="7"/>
      <c r="Z19" s="13">
        <f t="shared" si="191"/>
        <v>41.176470588235297</v>
      </c>
      <c r="AB19" s="1">
        <f>IF(COUNT(D19)&lt;1,0,IF((D$3-COUNTIF(D17:D24,"&lt;"&amp;D19))&lt;0,0,IF(((D$3-COUNTIF(D17:D24,"&lt;"&amp;D19))/COUNTIF(D17:D24,D19))&gt;1,1,(D$3-COUNTIF(D17:D24,"&lt;"&amp;D19))/COUNTIF(D17:D24,D19))))</f>
        <v>0</v>
      </c>
      <c r="AC19" s="1">
        <f t="shared" ref="AC19" si="213">IF(COUNT(E19)&lt;1,0,IF((E$3-COUNTIF(E17:E24,"&lt;"&amp;E19))&lt;0,0,IF(((E$3-COUNTIF(E17:E24,"&lt;"&amp;E19))/COUNTIF(E17:E24,E19))&gt;1,1,(E$3-COUNTIF(E17:E24,"&lt;"&amp;E19))/COUNTIF(E17:E24,E19))))</f>
        <v>0.25</v>
      </c>
      <c r="AD19" s="1">
        <f t="shared" ref="AD19" si="214">IF(COUNT(F19)&lt;1,0,IF((F$3-COUNTIF(F17:F24,"&lt;"&amp;F19))&lt;0,0,IF(((F$3-COUNTIF(F17:F24,"&lt;"&amp;F19))/COUNTIF(F17:F24,F19))&gt;1,1,(F$3-COUNTIF(F17:F24,"&lt;"&amp;F19))/COUNTIF(F17:F24,F19))))</f>
        <v>1</v>
      </c>
      <c r="AE19" s="1">
        <f t="shared" ref="AE19" si="215">IF(COUNT(G19)&lt;1,0,IF((G$3-COUNTIF(G17:G24,"&lt;"&amp;G19))&lt;0,0,IF(((G$3-COUNTIF(G17:G24,"&lt;"&amp;G19))/COUNTIF(G17:G24,G19))&gt;1,1,(G$3-COUNTIF(G17:G24,"&lt;"&amp;G19))/COUNTIF(G17:G24,G19))))</f>
        <v>0</v>
      </c>
      <c r="AF19" s="1">
        <f t="shared" ref="AF19" si="216">IF(COUNT(H19)&lt;1,0,IF((H$3-COUNTIF(H17:H24,"&lt;"&amp;H19))&lt;0,0,IF(((H$3-COUNTIF(H17:H24,"&lt;"&amp;H19))/COUNTIF(H17:H24,H19))&gt;1,1,(H$3-COUNTIF(H17:H24,"&lt;"&amp;H19))/COUNTIF(H17:H24,H19))))</f>
        <v>0</v>
      </c>
      <c r="AG19" s="1">
        <f t="shared" ref="AG19" si="217">IF(COUNT(I19)&lt;1,0,IF((I$3-COUNTIF(I17:I24,"&lt;"&amp;I19))&lt;0,0,IF(((I$3-COUNTIF(I17:I24,"&lt;"&amp;I19))/COUNTIF(I17:I24,I19))&gt;1,1,(I$3-COUNTIF(I17:I24,"&lt;"&amp;I19))/COUNTIF(I17:I24,I19))))</f>
        <v>0</v>
      </c>
      <c r="AH19" s="1">
        <f t="shared" ref="AH19" si="218">IF(COUNT(J19)&lt;1,0,IF((J$3-COUNTIF(J17:J24,"&lt;"&amp;J19))&lt;0,0,IF(((J$3-COUNTIF(J17:J24,"&lt;"&amp;J19))/COUNTIF(J17:J24,J19))&gt;1,1,(J$3-COUNTIF(J17:J24,"&lt;"&amp;J19))/COUNTIF(J17:J24,J19))))</f>
        <v>0</v>
      </c>
      <c r="AI19" s="1">
        <f t="shared" ref="AI19" si="219">IF(COUNT(K19)&lt;1,0,IF((K$3-COUNTIF(K17:K24,"&lt;"&amp;K19))&lt;0,0,IF(((K$3-COUNTIF(K17:K24,"&lt;"&amp;K19))/COUNTIF(K17:K24,K19))&gt;1,1,(K$3-COUNTIF(K17:K24,"&lt;"&amp;K19))/COUNTIF(K17:K24,K19))))</f>
        <v>1</v>
      </c>
      <c r="AJ19" s="1">
        <f t="shared" ref="AJ19" si="220">IF(COUNT(L19)&lt;1,0,IF((L$3-COUNTIF(L17:L24,"&lt;"&amp;L19))&lt;0,0,IF(((L$3-COUNTIF(L17:L24,"&lt;"&amp;L19))/COUNTIF(L17:L24,L19))&gt;1,1,(L$3-COUNTIF(L17:L24,"&lt;"&amp;L19))/COUNTIF(L17:L24,L19))))</f>
        <v>1</v>
      </c>
      <c r="AK19" s="1">
        <f t="shared" ref="AK19" si="221">IF(COUNT(M19)&lt;1,0,IF((M$3-COUNTIF(M17:M24,"&lt;"&amp;M19))&lt;0,0,IF(((M$3-COUNTIF(M17:M24,"&lt;"&amp;M19))/COUNTIF(M17:M24,M19))&gt;1,1,(M$3-COUNTIF(M17:M24,"&lt;"&amp;M19))/COUNTIF(M17:M24,M19))))</f>
        <v>0</v>
      </c>
      <c r="AL19" s="1">
        <f t="shared" ref="AL19" si="222">IF(COUNT(N19)&lt;1,0,IF((N$3-COUNTIF(N17:N24,"&lt;"&amp;N19))&lt;0,0,IF(((N$3-COUNTIF(N17:N24,"&lt;"&amp;N19))/COUNTIF(N17:N24,N19))&gt;1,1,(N$3-COUNTIF(N17:N24,"&lt;"&amp;N19))/COUNTIF(N17:N24,N19))))</f>
        <v>0.5</v>
      </c>
      <c r="AM19" s="1">
        <f t="shared" ref="AM19" si="223">IF(COUNT(O19)&lt;1,0,IF((O$3-COUNTIF(O17:O24,"&lt;"&amp;O19))&lt;0,0,IF(((O$3-COUNTIF(O17:O24,"&lt;"&amp;O19))/COUNTIF(O17:O24,O19))&gt;1,1,(O$3-COUNTIF(O17:O24,"&lt;"&amp;O19))/COUNTIF(O17:O24,O19))))</f>
        <v>1</v>
      </c>
      <c r="AN19" s="1">
        <f t="shared" ref="AN19" si="224">IF(COUNT(P19)&lt;1,0,IF((P$3-COUNTIF(P17:P24,"&lt;"&amp;P19))&lt;0,0,IF(((P$3-COUNTIF(P17:P24,"&lt;"&amp;P19))/COUNTIF(P17:P24,P19))&gt;1,1,(P$3-COUNTIF(P17:P24,"&lt;"&amp;P19))/COUNTIF(P17:P24,P19))))</f>
        <v>1</v>
      </c>
      <c r="AO19" s="1">
        <f t="shared" ref="AO19" si="225">IF(COUNT(Q19)&lt;1,0,IF((Q$3-COUNTIF(Q17:Q24,"&lt;"&amp;Q19))&lt;0,0,IF(((Q$3-COUNTIF(Q17:Q24,"&lt;"&amp;Q19))/COUNTIF(Q17:Q24,Q19))&gt;1,1,(Q$3-COUNTIF(Q17:Q24,"&lt;"&amp;Q19))/COUNTIF(Q17:Q24,Q19))))</f>
        <v>0</v>
      </c>
      <c r="AP19" s="1">
        <f t="shared" ref="AP19" si="226">IF(COUNT(R19)&lt;1,0,IF((R$3-COUNTIF(R17:R24,"&lt;"&amp;R19))&lt;0,0,IF(((R$3-COUNTIF(R17:R24,"&lt;"&amp;R19))/COUNTIF(R17:R24,R19))&gt;1,1,(R$3-COUNTIF(R17:R24,"&lt;"&amp;R19))/COUNTIF(R17:R24,R19))))</f>
        <v>0</v>
      </c>
      <c r="AQ19" s="1">
        <f t="shared" ref="AQ19" si="227">IF(COUNT(S19)&lt;1,0,IF((S$3-COUNTIF(S17:S24,"&lt;"&amp;S19))&lt;0,0,IF(((S$3-COUNTIF(S17:S24,"&lt;"&amp;S19))/COUNTIF(S17:S24,S19))&gt;1,1,(S$3-COUNTIF(S17:S24,"&lt;"&amp;S19))/COUNTIF(S17:S24,S19))))</f>
        <v>0</v>
      </c>
      <c r="AR19" s="1">
        <f t="shared" ref="AR19" si="228">IF(COUNT(T19)&lt;1,0,IF((T$3-COUNTIF(T17:T24,"&lt;"&amp;T19))&lt;0,0,IF(((T$3-COUNTIF(T17:T24,"&lt;"&amp;T19))/COUNTIF(T17:T24,T19))&gt;1,1,(T$3-COUNTIF(T17:T24,"&lt;"&amp;T19))/COUNTIF(T17:T24,T19))))</f>
        <v>0</v>
      </c>
      <c r="AS19" s="1">
        <f t="shared" ref="AS19" si="229">IF(COUNT(U19)&lt;1,0,IF((U$3-COUNTIF(U17:U24,"&lt;"&amp;U19))&lt;0,0,IF(((U$3-COUNTIF(U17:U24,"&lt;"&amp;U19))/COUNTIF(U17:U24,U19))&gt;1,1,(U$3-COUNTIF(U17:U24,"&lt;"&amp;U19))/COUNTIF(U17:U24,U19))))</f>
        <v>0</v>
      </c>
      <c r="AT19" s="1">
        <f t="shared" ref="AT19" si="230">IF(COUNT(V19)&lt;1,0,IF((V$3-COUNTIF(V17:V24,"&lt;"&amp;V19))&lt;0,0,IF(((V$3-COUNTIF(V17:V24,"&lt;"&amp;V19))/COUNTIF(V17:V24,V19))&gt;1,1,(V$3-COUNTIF(V17:V24,"&lt;"&amp;V19))/COUNTIF(V17:V24,V19))))</f>
        <v>0</v>
      </c>
      <c r="AU19" s="1">
        <f t="shared" ref="AU19" si="231">IF(COUNT(W19)&lt;1,0,IF((W$3-COUNTIF(W17:W24,"&lt;"&amp;W19))&lt;0,0,IF(((W$3-COUNTIF(W17:W24,"&lt;"&amp;W19))/COUNTIF(W17:W24,W19))&gt;1,1,(W$3-COUNTIF(W17:W24,"&lt;"&amp;W19))/COUNTIF(W17:W24,W19))))</f>
        <v>0</v>
      </c>
      <c r="AV19" s="1">
        <f t="shared" ref="AV19" si="232">IF(COUNT(X19)&lt;1,0,IF((X$3-COUNTIF(X17:X24,"&lt;"&amp;X19))&lt;0,0,IF(((X$3-COUNTIF(X17:X24,"&lt;"&amp;X19))/COUNTIF(X17:X24,X19))&gt;1,1,(X$3-COUNTIF(X17:X24,"&lt;"&amp;X19))/COUNTIF(X17:X24,X19))))</f>
        <v>0</v>
      </c>
      <c r="AW19" s="1">
        <f t="shared" ref="AW19" si="233">IF(COUNT(Y19)&lt;1,0,IF((Y$3-COUNTIF(Y17:Y24,"&lt;"&amp;Y19))&lt;0,0,IF(((Y$3-COUNTIF(Y17:Y24,"&lt;"&amp;Y19))/COUNTIF(Y17:Y24,Y19))&gt;1,1,(Y$3-COUNTIF(Y17:Y24,"&lt;"&amp;Y19))/COUNTIF(Y17:Y24,Y19))))</f>
        <v>0</v>
      </c>
    </row>
    <row r="20" spans="1:49" ht="15" x14ac:dyDescent="0.2">
      <c r="B20" s="11" t="s">
        <v>130</v>
      </c>
      <c r="C20" s="28" t="s">
        <v>221</v>
      </c>
      <c r="D20" s="7">
        <v>35</v>
      </c>
      <c r="E20" s="7">
        <v>39</v>
      </c>
      <c r="F20" s="7">
        <v>29</v>
      </c>
      <c r="G20" s="7">
        <v>41</v>
      </c>
      <c r="H20" s="7">
        <v>38</v>
      </c>
      <c r="I20" s="7">
        <v>45</v>
      </c>
      <c r="J20" s="7">
        <v>45</v>
      </c>
      <c r="K20" s="7">
        <v>45</v>
      </c>
      <c r="L20" s="7">
        <v>35</v>
      </c>
      <c r="M20" s="7">
        <v>38</v>
      </c>
      <c r="N20" s="7">
        <v>39</v>
      </c>
      <c r="O20" s="7">
        <v>38</v>
      </c>
      <c r="P20" s="7">
        <v>36</v>
      </c>
      <c r="Q20" s="7">
        <v>38</v>
      </c>
      <c r="R20" s="7">
        <v>38</v>
      </c>
      <c r="S20" s="7">
        <v>39</v>
      </c>
      <c r="T20" s="7">
        <v>31</v>
      </c>
      <c r="U20" s="7"/>
      <c r="V20" s="7"/>
      <c r="W20" s="7"/>
      <c r="X20" s="7"/>
      <c r="Y20" s="7"/>
      <c r="Z20" s="13">
        <f t="shared" si="191"/>
        <v>38.176470588235297</v>
      </c>
      <c r="AB20" s="1">
        <f>IF(COUNT(D20)&lt;1,0,IF((D$3-COUNTIF(D17:D24,"&lt;"&amp;D20))&lt;0,0,IF(((D$3-COUNTIF(D17:D24,"&lt;"&amp;D20))/COUNTIF(D17:D24,D20))&gt;1,1,(D$3-COUNTIF(D17:D24,"&lt;"&amp;D20))/COUNTIF(D17:D24,D20))))</f>
        <v>1</v>
      </c>
      <c r="AC20" s="1">
        <f t="shared" ref="AC20" si="234">IF(COUNT(E20)&lt;1,0,IF((E$3-COUNTIF(E17:E24,"&lt;"&amp;E20))&lt;0,0,IF(((E$3-COUNTIF(E17:E24,"&lt;"&amp;E20))/COUNTIF(E17:E24,E20))&gt;1,1,(E$3-COUNTIF(E17:E24,"&lt;"&amp;E20))/COUNTIF(E17:E24,E20))))</f>
        <v>1</v>
      </c>
      <c r="AD20" s="1">
        <f t="shared" ref="AD20" si="235">IF(COUNT(F20)&lt;1,0,IF((F$3-COUNTIF(F17:F24,"&lt;"&amp;F20))&lt;0,0,IF(((F$3-COUNTIF(F17:F24,"&lt;"&amp;F20))/COUNTIF(F17:F24,F20))&gt;1,1,(F$3-COUNTIF(F17:F24,"&lt;"&amp;F20))/COUNTIF(F17:F24,F20))))</f>
        <v>1</v>
      </c>
      <c r="AE20" s="1">
        <f t="shared" ref="AE20" si="236">IF(COUNT(G20)&lt;1,0,IF((G$3-COUNTIF(G17:G24,"&lt;"&amp;G20))&lt;0,0,IF(((G$3-COUNTIF(G17:G24,"&lt;"&amp;G20))/COUNTIF(G17:G24,G20))&gt;1,1,(G$3-COUNTIF(G17:G24,"&lt;"&amp;G20))/COUNTIF(G17:G24,G20))))</f>
        <v>0</v>
      </c>
      <c r="AF20" s="1">
        <f t="shared" ref="AF20" si="237">IF(COUNT(H20)&lt;1,0,IF((H$3-COUNTIF(H17:H24,"&lt;"&amp;H20))&lt;0,0,IF(((H$3-COUNTIF(H17:H24,"&lt;"&amp;H20))/COUNTIF(H17:H24,H20))&gt;1,1,(H$3-COUNTIF(H17:H24,"&lt;"&amp;H20))/COUNTIF(H17:H24,H20))))</f>
        <v>1</v>
      </c>
      <c r="AG20" s="1">
        <f t="shared" ref="AG20" si="238">IF(COUNT(I20)&lt;1,0,IF((I$3-COUNTIF(I17:I24,"&lt;"&amp;I20))&lt;0,0,IF(((I$3-COUNTIF(I17:I24,"&lt;"&amp;I20))/COUNTIF(I17:I24,I20))&gt;1,1,(I$3-COUNTIF(I17:I24,"&lt;"&amp;I20))/COUNTIF(I17:I24,I20))))</f>
        <v>0</v>
      </c>
      <c r="AH20" s="1">
        <f t="shared" ref="AH20" si="239">IF(COUNT(J20)&lt;1,0,IF((J$3-COUNTIF(J17:J24,"&lt;"&amp;J20))&lt;0,0,IF(((J$3-COUNTIF(J17:J24,"&lt;"&amp;J20))/COUNTIF(J17:J24,J20))&gt;1,1,(J$3-COUNTIF(J17:J24,"&lt;"&amp;J20))/COUNTIF(J17:J24,J20))))</f>
        <v>0</v>
      </c>
      <c r="AI20" s="1">
        <f t="shared" ref="AI20" si="240">IF(COUNT(K20)&lt;1,0,IF((K$3-COUNTIF(K17:K24,"&lt;"&amp;K20))&lt;0,0,IF(((K$3-COUNTIF(K17:K24,"&lt;"&amp;K20))/COUNTIF(K17:K24,K20))&gt;1,1,(K$3-COUNTIF(K17:K24,"&lt;"&amp;K20))/COUNTIF(K17:K24,K20))))</f>
        <v>0</v>
      </c>
      <c r="AJ20" s="1">
        <f t="shared" ref="AJ20" si="241">IF(COUNT(L20)&lt;1,0,IF((L$3-COUNTIF(L17:L24,"&lt;"&amp;L20))&lt;0,0,IF(((L$3-COUNTIF(L17:L24,"&lt;"&amp;L20))/COUNTIF(L17:L24,L20))&gt;1,1,(L$3-COUNTIF(L17:L24,"&lt;"&amp;L20))/COUNTIF(L17:L24,L20))))</f>
        <v>1</v>
      </c>
      <c r="AK20" s="1">
        <f t="shared" ref="AK20" si="242">IF(COUNT(M20)&lt;1,0,IF((M$3-COUNTIF(M17:M24,"&lt;"&amp;M20))&lt;0,0,IF(((M$3-COUNTIF(M17:M24,"&lt;"&amp;M20))/COUNTIF(M17:M24,M20))&gt;1,1,(M$3-COUNTIF(M17:M24,"&lt;"&amp;M20))/COUNTIF(M17:M24,M20))))</f>
        <v>1</v>
      </c>
      <c r="AL20" s="1">
        <f t="shared" ref="AL20" si="243">IF(COUNT(N20)&lt;1,0,IF((N$3-COUNTIF(N17:N24,"&lt;"&amp;N20))&lt;0,0,IF(((N$3-COUNTIF(N17:N24,"&lt;"&amp;N20))/COUNTIF(N17:N24,N20))&gt;1,1,(N$3-COUNTIF(N17:N24,"&lt;"&amp;N20))/COUNTIF(N17:N24,N20))))</f>
        <v>0.5</v>
      </c>
      <c r="AM20" s="1">
        <f t="shared" ref="AM20" si="244">IF(COUNT(O20)&lt;1,0,IF((O$3-COUNTIF(O17:O24,"&lt;"&amp;O20))&lt;0,0,IF(((O$3-COUNTIF(O17:O24,"&lt;"&amp;O20))/COUNTIF(O17:O24,O20))&gt;1,1,(O$3-COUNTIF(O17:O24,"&lt;"&amp;O20))/COUNTIF(O17:O24,O20))))</f>
        <v>1</v>
      </c>
      <c r="AN20" s="1">
        <f t="shared" ref="AN20" si="245">IF(COUNT(P20)&lt;1,0,IF((P$3-COUNTIF(P17:P24,"&lt;"&amp;P20))&lt;0,0,IF(((P$3-COUNTIF(P17:P24,"&lt;"&amp;P20))/COUNTIF(P17:P24,P20))&gt;1,1,(P$3-COUNTIF(P17:P24,"&lt;"&amp;P20))/COUNTIF(P17:P24,P20))))</f>
        <v>1</v>
      </c>
      <c r="AO20" s="1">
        <f t="shared" ref="AO20" si="246">IF(COUNT(Q20)&lt;1,0,IF((Q$3-COUNTIF(Q17:Q24,"&lt;"&amp;Q20))&lt;0,0,IF(((Q$3-COUNTIF(Q17:Q24,"&lt;"&amp;Q20))/COUNTIF(Q17:Q24,Q20))&gt;1,1,(Q$3-COUNTIF(Q17:Q24,"&lt;"&amp;Q20))/COUNTIF(Q17:Q24,Q20))))</f>
        <v>1</v>
      </c>
      <c r="AP20" s="1">
        <f t="shared" ref="AP20" si="247">IF(COUNT(R20)&lt;1,0,IF((R$3-COUNTIF(R17:R24,"&lt;"&amp;R20))&lt;0,0,IF(((R$3-COUNTIF(R17:R24,"&lt;"&amp;R20))/COUNTIF(R17:R24,R20))&gt;1,1,(R$3-COUNTIF(R17:R24,"&lt;"&amp;R20))/COUNTIF(R17:R24,R20))))</f>
        <v>1</v>
      </c>
      <c r="AQ20" s="1">
        <f t="shared" ref="AQ20" si="248">IF(COUNT(S20)&lt;1,0,IF((S$3-COUNTIF(S17:S24,"&lt;"&amp;S20))&lt;0,0,IF(((S$3-COUNTIF(S17:S24,"&lt;"&amp;S20))/COUNTIF(S17:S24,S20))&gt;1,1,(S$3-COUNTIF(S17:S24,"&lt;"&amp;S20))/COUNTIF(S17:S24,S20))))</f>
        <v>1</v>
      </c>
      <c r="AR20" s="1">
        <f t="shared" ref="AR20" si="249">IF(COUNT(T20)&lt;1,0,IF((T$3-COUNTIF(T17:T24,"&lt;"&amp;T20))&lt;0,0,IF(((T$3-COUNTIF(T17:T24,"&lt;"&amp;T20))/COUNTIF(T17:T24,T20))&gt;1,1,(T$3-COUNTIF(T17:T24,"&lt;"&amp;T20))/COUNTIF(T17:T24,T20))))</f>
        <v>1</v>
      </c>
      <c r="AS20" s="1">
        <f t="shared" ref="AS20" si="250">IF(COUNT(U20)&lt;1,0,IF((U$3-COUNTIF(U17:U24,"&lt;"&amp;U20))&lt;0,0,IF(((U$3-COUNTIF(U17:U24,"&lt;"&amp;U20))/COUNTIF(U17:U24,U20))&gt;1,1,(U$3-COUNTIF(U17:U24,"&lt;"&amp;U20))/COUNTIF(U17:U24,U20))))</f>
        <v>0</v>
      </c>
      <c r="AT20" s="1">
        <f t="shared" ref="AT20" si="251">IF(COUNT(V20)&lt;1,0,IF((V$3-COUNTIF(V17:V24,"&lt;"&amp;V20))&lt;0,0,IF(((V$3-COUNTIF(V17:V24,"&lt;"&amp;V20))/COUNTIF(V17:V24,V20))&gt;1,1,(V$3-COUNTIF(V17:V24,"&lt;"&amp;V20))/COUNTIF(V17:V24,V20))))</f>
        <v>0</v>
      </c>
      <c r="AU20" s="1">
        <f t="shared" ref="AU20" si="252">IF(COUNT(W20)&lt;1,0,IF((W$3-COUNTIF(W17:W24,"&lt;"&amp;W20))&lt;0,0,IF(((W$3-COUNTIF(W17:W24,"&lt;"&amp;W20))/COUNTIF(W17:W24,W20))&gt;1,1,(W$3-COUNTIF(W17:W24,"&lt;"&amp;W20))/COUNTIF(W17:W24,W20))))</f>
        <v>0</v>
      </c>
      <c r="AV20" s="1">
        <f t="shared" ref="AV20" si="253">IF(COUNT(X20)&lt;1,0,IF((X$3-COUNTIF(X17:X24,"&lt;"&amp;X20))&lt;0,0,IF(((X$3-COUNTIF(X17:X24,"&lt;"&amp;X20))/COUNTIF(X17:X24,X20))&gt;1,1,(X$3-COUNTIF(X17:X24,"&lt;"&amp;X20))/COUNTIF(X17:X24,X20))))</f>
        <v>0</v>
      </c>
      <c r="AW20" s="1">
        <f t="shared" ref="AW20" si="254">IF(COUNT(Y20)&lt;1,0,IF((Y$3-COUNTIF(Y17:Y24,"&lt;"&amp;Y20))&lt;0,0,IF(((Y$3-COUNTIF(Y17:Y24,"&lt;"&amp;Y20))/COUNTIF(Y17:Y24,Y20))&gt;1,1,(Y$3-COUNTIF(Y17:Y24,"&lt;"&amp;Y20))/COUNTIF(Y17:Y24,Y20))))</f>
        <v>0</v>
      </c>
    </row>
    <row r="21" spans="1:49" ht="15" x14ac:dyDescent="0.2">
      <c r="B21" s="11" t="s">
        <v>209</v>
      </c>
      <c r="C21" s="28" t="s">
        <v>221</v>
      </c>
      <c r="D21" s="7">
        <v>37</v>
      </c>
      <c r="E21" s="7">
        <v>45</v>
      </c>
      <c r="F21" s="7">
        <v>35</v>
      </c>
      <c r="G21" s="7">
        <v>37</v>
      </c>
      <c r="H21" s="7">
        <v>45</v>
      </c>
      <c r="I21" s="7">
        <v>35</v>
      </c>
      <c r="J21" s="7">
        <v>32</v>
      </c>
      <c r="K21" s="7">
        <v>44</v>
      </c>
      <c r="L21" s="7">
        <v>42</v>
      </c>
      <c r="M21" s="7">
        <v>40</v>
      </c>
      <c r="N21" s="7">
        <v>42</v>
      </c>
      <c r="O21" s="7">
        <v>43</v>
      </c>
      <c r="P21" s="7">
        <v>45</v>
      </c>
      <c r="Q21" s="7">
        <v>34</v>
      </c>
      <c r="R21" s="7">
        <v>36</v>
      </c>
      <c r="S21" s="7">
        <v>45</v>
      </c>
      <c r="T21" s="7">
        <v>38</v>
      </c>
      <c r="U21" s="7"/>
      <c r="V21" s="7"/>
      <c r="W21" s="7"/>
      <c r="X21" s="7"/>
      <c r="Y21" s="7"/>
      <c r="Z21" s="13">
        <f t="shared" si="191"/>
        <v>39.705882352941174</v>
      </c>
      <c r="AB21" s="1">
        <f>IF(COUNT(D21)&lt;1,0,IF((D$3-COUNTIF(D17:D24,"&lt;"&amp;D21))&lt;0,0,IF(((D$3-COUNTIF(D17:D24,"&lt;"&amp;D21))/COUNTIF(D17:D24,D21))&gt;1,1,(D$3-COUNTIF(D17:D24,"&lt;"&amp;D21))/COUNTIF(D17:D24,D21))))</f>
        <v>1</v>
      </c>
      <c r="AC21" s="1">
        <f t="shared" ref="AC21" si="255">IF(COUNT(E21)&lt;1,0,IF((E$3-COUNTIF(E17:E24,"&lt;"&amp;E21))&lt;0,0,IF(((E$3-COUNTIF(E17:E24,"&lt;"&amp;E21))/COUNTIF(E17:E24,E21))&gt;1,1,(E$3-COUNTIF(E17:E24,"&lt;"&amp;E21))/COUNTIF(E17:E24,E21))))</f>
        <v>0.25</v>
      </c>
      <c r="AD21" s="1">
        <f t="shared" ref="AD21" si="256">IF(COUNT(F21)&lt;1,0,IF((F$3-COUNTIF(F17:F24,"&lt;"&amp;F21))&lt;0,0,IF(((F$3-COUNTIF(F17:F24,"&lt;"&amp;F21))/COUNTIF(F17:F24,F21))&gt;1,1,(F$3-COUNTIF(F17:F24,"&lt;"&amp;F21))/COUNTIF(F17:F24,F21))))</f>
        <v>0.5</v>
      </c>
      <c r="AE21" s="1">
        <f t="shared" ref="AE21" si="257">IF(COUNT(G21)&lt;1,0,IF((G$3-COUNTIF(G17:G24,"&lt;"&amp;G21))&lt;0,0,IF(((G$3-COUNTIF(G17:G24,"&lt;"&amp;G21))/COUNTIF(G17:G24,G21))&gt;1,1,(G$3-COUNTIF(G17:G24,"&lt;"&amp;G21))/COUNTIF(G17:G24,G21))))</f>
        <v>0</v>
      </c>
      <c r="AF21" s="1">
        <f t="shared" ref="AF21" si="258">IF(COUNT(H21)&lt;1,0,IF((H$3-COUNTIF(H17:H24,"&lt;"&amp;H21))&lt;0,0,IF(((H$3-COUNTIF(H17:H24,"&lt;"&amp;H21))/COUNTIF(H17:H24,H21))&gt;1,1,(H$3-COUNTIF(H17:H24,"&lt;"&amp;H21))/COUNTIF(H17:H24,H21))))</f>
        <v>0</v>
      </c>
      <c r="AG21" s="1">
        <f t="shared" ref="AG21" si="259">IF(COUNT(I21)&lt;1,0,IF((I$3-COUNTIF(I17:I24,"&lt;"&amp;I21))&lt;0,0,IF(((I$3-COUNTIF(I17:I24,"&lt;"&amp;I21))/COUNTIF(I17:I24,I21))&gt;1,1,(I$3-COUNTIF(I17:I24,"&lt;"&amp;I21))/COUNTIF(I17:I24,I21))))</f>
        <v>1</v>
      </c>
      <c r="AH21" s="1">
        <f t="shared" ref="AH21" si="260">IF(COUNT(J21)&lt;1,0,IF((J$3-COUNTIF(J17:J24,"&lt;"&amp;J21))&lt;0,0,IF(((J$3-COUNTIF(J17:J24,"&lt;"&amp;J21))/COUNTIF(J17:J24,J21))&gt;1,1,(J$3-COUNTIF(J17:J24,"&lt;"&amp;J21))/COUNTIF(J17:J24,J21))))</f>
        <v>1</v>
      </c>
      <c r="AI21" s="1">
        <f t="shared" ref="AI21" si="261">IF(COUNT(K21)&lt;1,0,IF((K$3-COUNTIF(K17:K24,"&lt;"&amp;K21))&lt;0,0,IF(((K$3-COUNTIF(K17:K24,"&lt;"&amp;K21))/COUNTIF(K17:K24,K21))&gt;1,1,(K$3-COUNTIF(K17:K24,"&lt;"&amp;K21))/COUNTIF(K17:K24,K21))))</f>
        <v>0</v>
      </c>
      <c r="AJ21" s="1">
        <f t="shared" ref="AJ21" si="262">IF(COUNT(L21)&lt;1,0,IF((L$3-COUNTIF(L17:L24,"&lt;"&amp;L21))&lt;0,0,IF(((L$3-COUNTIF(L17:L24,"&lt;"&amp;L21))/COUNTIF(L17:L24,L21))&gt;1,1,(L$3-COUNTIF(L17:L24,"&lt;"&amp;L21))/COUNTIF(L17:L24,L21))))</f>
        <v>0</v>
      </c>
      <c r="AK21" s="1">
        <f t="shared" ref="AK21" si="263">IF(COUNT(M21)&lt;1,0,IF((M$3-COUNTIF(M17:M24,"&lt;"&amp;M21))&lt;0,0,IF(((M$3-COUNTIF(M17:M24,"&lt;"&amp;M21))/COUNTIF(M17:M24,M21))&gt;1,1,(M$3-COUNTIF(M17:M24,"&lt;"&amp;M21))/COUNTIF(M17:M24,M21))))</f>
        <v>0.5</v>
      </c>
      <c r="AL21" s="1">
        <f t="shared" ref="AL21" si="264">IF(COUNT(N21)&lt;1,0,IF((N$3-COUNTIF(N17:N24,"&lt;"&amp;N21))&lt;0,0,IF(((N$3-COUNTIF(N17:N24,"&lt;"&amp;N21))/COUNTIF(N17:N24,N21))&gt;1,1,(N$3-COUNTIF(N17:N24,"&lt;"&amp;N21))/COUNTIF(N17:N24,N21))))</f>
        <v>0</v>
      </c>
      <c r="AM21" s="1">
        <f t="shared" ref="AM21" si="265">IF(COUNT(O21)&lt;1,0,IF((O$3-COUNTIF(O17:O24,"&lt;"&amp;O21))&lt;0,0,IF(((O$3-COUNTIF(O17:O24,"&lt;"&amp;O21))/COUNTIF(O17:O24,O21))&gt;1,1,(O$3-COUNTIF(O17:O24,"&lt;"&amp;O21))/COUNTIF(O17:O24,O21))))</f>
        <v>0</v>
      </c>
      <c r="AN21" s="1">
        <f t="shared" ref="AN21" si="266">IF(COUNT(P21)&lt;1,0,IF((P$3-COUNTIF(P17:P24,"&lt;"&amp;P21))&lt;0,0,IF(((P$3-COUNTIF(P17:P24,"&lt;"&amp;P21))/COUNTIF(P17:P24,P21))&gt;1,1,(P$3-COUNTIF(P17:P24,"&lt;"&amp;P21))/COUNTIF(P17:P24,P21))))</f>
        <v>0</v>
      </c>
      <c r="AO21" s="1">
        <f t="shared" ref="AO21" si="267">IF(COUNT(Q21)&lt;1,0,IF((Q$3-COUNTIF(Q17:Q24,"&lt;"&amp;Q21))&lt;0,0,IF(((Q$3-COUNTIF(Q17:Q24,"&lt;"&amp;Q21))/COUNTIF(Q17:Q24,Q21))&gt;1,1,(Q$3-COUNTIF(Q17:Q24,"&lt;"&amp;Q21))/COUNTIF(Q17:Q24,Q21))))</f>
        <v>1</v>
      </c>
      <c r="AP21" s="1">
        <f t="shared" ref="AP21" si="268">IF(COUNT(R21)&lt;1,0,IF((R$3-COUNTIF(R17:R24,"&lt;"&amp;R21))&lt;0,0,IF(((R$3-COUNTIF(R17:R24,"&lt;"&amp;R21))/COUNTIF(R17:R24,R21))&gt;1,1,(R$3-COUNTIF(R17:R24,"&lt;"&amp;R21))/COUNTIF(R17:R24,R21))))</f>
        <v>1</v>
      </c>
      <c r="AQ21" s="1">
        <f t="shared" ref="AQ21" si="269">IF(COUNT(S21)&lt;1,0,IF((S$3-COUNTIF(S17:S24,"&lt;"&amp;S21))&lt;0,0,IF(((S$3-COUNTIF(S17:S24,"&lt;"&amp;S21))/COUNTIF(S17:S24,S21))&gt;1,1,(S$3-COUNTIF(S17:S24,"&lt;"&amp;S21))/COUNTIF(S17:S24,S21))))</f>
        <v>0</v>
      </c>
      <c r="AR21" s="1">
        <f t="shared" ref="AR21" si="270">IF(COUNT(T21)&lt;1,0,IF((T$3-COUNTIF(T17:T24,"&lt;"&amp;T21))&lt;0,0,IF(((T$3-COUNTIF(T17:T24,"&lt;"&amp;T21))/COUNTIF(T17:T24,T21))&gt;1,1,(T$3-COUNTIF(T17:T24,"&lt;"&amp;T21))/COUNTIF(T17:T24,T21))))</f>
        <v>1</v>
      </c>
      <c r="AS21" s="1">
        <f t="shared" ref="AS21" si="271">IF(COUNT(U21)&lt;1,0,IF((U$3-COUNTIF(U17:U24,"&lt;"&amp;U21))&lt;0,0,IF(((U$3-COUNTIF(U17:U24,"&lt;"&amp;U21))/COUNTIF(U17:U24,U21))&gt;1,1,(U$3-COUNTIF(U17:U24,"&lt;"&amp;U21))/COUNTIF(U17:U24,U21))))</f>
        <v>0</v>
      </c>
      <c r="AT21" s="1">
        <f t="shared" ref="AT21" si="272">IF(COUNT(V21)&lt;1,0,IF((V$3-COUNTIF(V17:V24,"&lt;"&amp;V21))&lt;0,0,IF(((V$3-COUNTIF(V17:V24,"&lt;"&amp;V21))/COUNTIF(V17:V24,V21))&gt;1,1,(V$3-COUNTIF(V17:V24,"&lt;"&amp;V21))/COUNTIF(V17:V24,V21))))</f>
        <v>0</v>
      </c>
      <c r="AU21" s="1">
        <f t="shared" ref="AU21" si="273">IF(COUNT(W21)&lt;1,0,IF((W$3-COUNTIF(W17:W24,"&lt;"&amp;W21))&lt;0,0,IF(((W$3-COUNTIF(W17:W24,"&lt;"&amp;W21))/COUNTIF(W17:W24,W21))&gt;1,1,(W$3-COUNTIF(W17:W24,"&lt;"&amp;W21))/COUNTIF(W17:W24,W21))))</f>
        <v>0</v>
      </c>
      <c r="AV21" s="1">
        <f t="shared" ref="AV21" si="274">IF(COUNT(X21)&lt;1,0,IF((X$3-COUNTIF(X17:X24,"&lt;"&amp;X21))&lt;0,0,IF(((X$3-COUNTIF(X17:X24,"&lt;"&amp;X21))/COUNTIF(X17:X24,X21))&gt;1,1,(X$3-COUNTIF(X17:X24,"&lt;"&amp;X21))/COUNTIF(X17:X24,X21))))</f>
        <v>0</v>
      </c>
      <c r="AW21" s="1">
        <f t="shared" ref="AW21" si="275">IF(COUNT(Y21)&lt;1,0,IF((Y$3-COUNTIF(Y17:Y24,"&lt;"&amp;Y21))&lt;0,0,IF(((Y$3-COUNTIF(Y17:Y24,"&lt;"&amp;Y21))/COUNTIF(Y17:Y24,Y21))&gt;1,1,(Y$3-COUNTIF(Y17:Y24,"&lt;"&amp;Y21))/COUNTIF(Y17:Y24,Y21))))</f>
        <v>0</v>
      </c>
    </row>
    <row r="22" spans="1:49" ht="15" x14ac:dyDescent="0.2">
      <c r="B22" s="11" t="s">
        <v>132</v>
      </c>
      <c r="C22" s="18" t="s">
        <v>221</v>
      </c>
      <c r="D22" s="7">
        <v>39</v>
      </c>
      <c r="E22" s="7">
        <v>45</v>
      </c>
      <c r="F22" s="7">
        <v>34</v>
      </c>
      <c r="G22" s="7">
        <v>35</v>
      </c>
      <c r="H22" s="7">
        <v>34</v>
      </c>
      <c r="I22" s="7">
        <v>36</v>
      </c>
      <c r="J22" s="7">
        <v>39</v>
      </c>
      <c r="K22" s="7">
        <v>38</v>
      </c>
      <c r="L22" s="7">
        <v>31</v>
      </c>
      <c r="M22" s="7">
        <v>39</v>
      </c>
      <c r="N22" s="7">
        <v>38</v>
      </c>
      <c r="O22" s="7">
        <v>36</v>
      </c>
      <c r="P22" s="7">
        <v>40</v>
      </c>
      <c r="Q22" s="7">
        <v>34</v>
      </c>
      <c r="R22" s="7">
        <v>39</v>
      </c>
      <c r="S22" s="7">
        <v>37</v>
      </c>
      <c r="T22" s="7">
        <v>36</v>
      </c>
      <c r="U22" s="7"/>
      <c r="V22" s="7"/>
      <c r="W22" s="7"/>
      <c r="X22" s="7"/>
      <c r="Y22" s="7"/>
      <c r="Z22" s="13">
        <f t="shared" si="191"/>
        <v>37.058823529411768</v>
      </c>
      <c r="AB22" s="1">
        <f>IF(COUNT(D22)&lt;1,0,IF((D$3-COUNTIF(D17:D24,"&lt;"&amp;D22))&lt;0,0,IF(((D$3-COUNTIF(D17:D24,"&lt;"&amp;D22))/COUNTIF(D17:D24,D22))&gt;1,1,(D$3-COUNTIF(D17:D24,"&lt;"&amp;D22))/COUNTIF(D17:D24,D22))))</f>
        <v>1</v>
      </c>
      <c r="AC22" s="1">
        <f t="shared" ref="AC22" si="276">IF(COUNT(E22)&lt;1,0,IF((E$3-COUNTIF(E17:E24,"&lt;"&amp;E22))&lt;0,0,IF(((E$3-COUNTIF(E17:E24,"&lt;"&amp;E22))/COUNTIF(E17:E24,E22))&gt;1,1,(E$3-COUNTIF(E17:E24,"&lt;"&amp;E22))/COUNTIF(E17:E24,E22))))</f>
        <v>0.25</v>
      </c>
      <c r="AD22" s="1">
        <f t="shared" ref="AD22" si="277">IF(COUNT(F22)&lt;1,0,IF((F$3-COUNTIF(F17:F24,"&lt;"&amp;F22))&lt;0,0,IF(((F$3-COUNTIF(F17:F24,"&lt;"&amp;F22))/COUNTIF(F17:F24,F22))&gt;1,1,(F$3-COUNTIF(F17:F24,"&lt;"&amp;F22))/COUNTIF(F17:F24,F22))))</f>
        <v>1</v>
      </c>
      <c r="AE22" s="1">
        <f t="shared" ref="AE22" si="278">IF(COUNT(G22)&lt;1,0,IF((G$3-COUNTIF(G17:G24,"&lt;"&amp;G22))&lt;0,0,IF(((G$3-COUNTIF(G17:G24,"&lt;"&amp;G22))/COUNTIF(G17:G24,G22))&gt;1,1,(G$3-COUNTIF(G17:G24,"&lt;"&amp;G22))/COUNTIF(G17:G24,G22))))</f>
        <v>1</v>
      </c>
      <c r="AF22" s="1">
        <f t="shared" ref="AF22" si="279">IF(COUNT(H22)&lt;1,0,IF((H$3-COUNTIF(H17:H24,"&lt;"&amp;H22))&lt;0,0,IF(((H$3-COUNTIF(H17:H24,"&lt;"&amp;H22))/COUNTIF(H17:H24,H22))&gt;1,1,(H$3-COUNTIF(H17:H24,"&lt;"&amp;H22))/COUNTIF(H17:H24,H22))))</f>
        <v>1</v>
      </c>
      <c r="AG22" s="1">
        <f t="shared" ref="AG22" si="280">IF(COUNT(I22)&lt;1,0,IF((I$3-COUNTIF(I17:I24,"&lt;"&amp;I22))&lt;0,0,IF(((I$3-COUNTIF(I17:I24,"&lt;"&amp;I22))/COUNTIF(I17:I24,I22))&gt;1,1,(I$3-COUNTIF(I17:I24,"&lt;"&amp;I22))/COUNTIF(I17:I24,I22))))</f>
        <v>1</v>
      </c>
      <c r="AH22" s="1">
        <f t="shared" ref="AH22" si="281">IF(COUNT(J22)&lt;1,0,IF((J$3-COUNTIF(J17:J24,"&lt;"&amp;J22))&lt;0,0,IF(((J$3-COUNTIF(J17:J24,"&lt;"&amp;J22))/COUNTIF(J17:J24,J22))&gt;1,1,(J$3-COUNTIF(J17:J24,"&lt;"&amp;J22))/COUNTIF(J17:J24,J22))))</f>
        <v>1</v>
      </c>
      <c r="AI22" s="1">
        <f t="shared" ref="AI22" si="282">IF(COUNT(K22)&lt;1,0,IF((K$3-COUNTIF(K17:K24,"&lt;"&amp;K22))&lt;0,0,IF(((K$3-COUNTIF(K17:K24,"&lt;"&amp;K22))/COUNTIF(K17:K24,K22))&gt;1,1,(K$3-COUNTIF(K17:K24,"&lt;"&amp;K22))/COUNTIF(K17:K24,K22))))</f>
        <v>1</v>
      </c>
      <c r="AJ22" s="1">
        <f t="shared" ref="AJ22" si="283">IF(COUNT(L22)&lt;1,0,IF((L$3-COUNTIF(L17:L24,"&lt;"&amp;L22))&lt;0,0,IF(((L$3-COUNTIF(L17:L24,"&lt;"&amp;L22))/COUNTIF(L17:L24,L22))&gt;1,1,(L$3-COUNTIF(L17:L24,"&lt;"&amp;L22))/COUNTIF(L17:L24,L22))))</f>
        <v>1</v>
      </c>
      <c r="AK22" s="1">
        <f t="shared" ref="AK22" si="284">IF(COUNT(M22)&lt;1,0,IF((M$3-COUNTIF(M17:M24,"&lt;"&amp;M22))&lt;0,0,IF(((M$3-COUNTIF(M17:M24,"&lt;"&amp;M22))/COUNTIF(M17:M24,M22))&gt;1,1,(M$3-COUNTIF(M17:M24,"&lt;"&amp;M22))/COUNTIF(M17:M24,M22))))</f>
        <v>1</v>
      </c>
      <c r="AL22" s="1">
        <f t="shared" ref="AL22" si="285">IF(COUNT(N22)&lt;1,0,IF((N$3-COUNTIF(N17:N24,"&lt;"&amp;N22))&lt;0,0,IF(((N$3-COUNTIF(N17:N24,"&lt;"&amp;N22))/COUNTIF(N17:N24,N22))&gt;1,1,(N$3-COUNTIF(N17:N24,"&lt;"&amp;N22))/COUNTIF(N17:N24,N22))))</f>
        <v>1</v>
      </c>
      <c r="AM22" s="1">
        <f t="shared" ref="AM22" si="286">IF(COUNT(O22)&lt;1,0,IF((O$3-COUNTIF(O17:O24,"&lt;"&amp;O22))&lt;0,0,IF(((O$3-COUNTIF(O17:O24,"&lt;"&amp;O22))/COUNTIF(O17:O24,O22))&gt;1,1,(O$3-COUNTIF(O17:O24,"&lt;"&amp;O22))/COUNTIF(O17:O24,O22))))</f>
        <v>1</v>
      </c>
      <c r="AN22" s="1">
        <f t="shared" ref="AN22" si="287">IF(COUNT(P22)&lt;1,0,IF((P$3-COUNTIF(P17:P24,"&lt;"&amp;P22))&lt;0,0,IF(((P$3-COUNTIF(P17:P24,"&lt;"&amp;P22))/COUNTIF(P17:P24,P22))&gt;1,1,(P$3-COUNTIF(P17:P24,"&lt;"&amp;P22))/COUNTIF(P17:P24,P22))))</f>
        <v>0</v>
      </c>
      <c r="AO22" s="1">
        <f t="shared" ref="AO22" si="288">IF(COUNT(Q22)&lt;1,0,IF((Q$3-COUNTIF(Q17:Q24,"&lt;"&amp;Q22))&lt;0,0,IF(((Q$3-COUNTIF(Q17:Q24,"&lt;"&amp;Q22))/COUNTIF(Q17:Q24,Q22))&gt;1,1,(Q$3-COUNTIF(Q17:Q24,"&lt;"&amp;Q22))/COUNTIF(Q17:Q24,Q22))))</f>
        <v>1</v>
      </c>
      <c r="AP22" s="1">
        <f t="shared" ref="AP22" si="289">IF(COUNT(R22)&lt;1,0,IF((R$3-COUNTIF(R17:R24,"&lt;"&amp;R22))&lt;0,0,IF(((R$3-COUNTIF(R17:R24,"&lt;"&amp;R22))/COUNTIF(R17:R24,R22))&gt;1,1,(R$3-COUNTIF(R17:R24,"&lt;"&amp;R22))/COUNTIF(R17:R24,R22))))</f>
        <v>0</v>
      </c>
      <c r="AQ22" s="1">
        <f t="shared" ref="AQ22" si="290">IF(COUNT(S22)&lt;1,0,IF((S$3-COUNTIF(S17:S24,"&lt;"&amp;S22))&lt;0,0,IF(((S$3-COUNTIF(S17:S24,"&lt;"&amp;S22))/COUNTIF(S17:S24,S22))&gt;1,1,(S$3-COUNTIF(S17:S24,"&lt;"&amp;S22))/COUNTIF(S17:S24,S22))))</f>
        <v>1</v>
      </c>
      <c r="AR22" s="1">
        <f t="shared" ref="AR22" si="291">IF(COUNT(T22)&lt;1,0,IF((T$3-COUNTIF(T17:T24,"&lt;"&amp;T22))&lt;0,0,IF(((T$3-COUNTIF(T17:T24,"&lt;"&amp;T22))/COUNTIF(T17:T24,T22))&gt;1,1,(T$3-COUNTIF(T17:T24,"&lt;"&amp;T22))/COUNTIF(T17:T24,T22))))</f>
        <v>1</v>
      </c>
      <c r="AS22" s="1">
        <f t="shared" ref="AS22" si="292">IF(COUNT(U22)&lt;1,0,IF((U$3-COUNTIF(U17:U24,"&lt;"&amp;U22))&lt;0,0,IF(((U$3-COUNTIF(U17:U24,"&lt;"&amp;U22))/COUNTIF(U17:U24,U22))&gt;1,1,(U$3-COUNTIF(U17:U24,"&lt;"&amp;U22))/COUNTIF(U17:U24,U22))))</f>
        <v>0</v>
      </c>
      <c r="AT22" s="1">
        <f t="shared" ref="AT22" si="293">IF(COUNT(V22)&lt;1,0,IF((V$3-COUNTIF(V17:V24,"&lt;"&amp;V22))&lt;0,0,IF(((V$3-COUNTIF(V17:V24,"&lt;"&amp;V22))/COUNTIF(V17:V24,V22))&gt;1,1,(V$3-COUNTIF(V17:V24,"&lt;"&amp;V22))/COUNTIF(V17:V24,V22))))</f>
        <v>0</v>
      </c>
      <c r="AU22" s="1">
        <f t="shared" ref="AU22" si="294">IF(COUNT(W22)&lt;1,0,IF((W$3-COUNTIF(W17:W24,"&lt;"&amp;W22))&lt;0,0,IF(((W$3-COUNTIF(W17:W24,"&lt;"&amp;W22))/COUNTIF(W17:W24,W22))&gt;1,1,(W$3-COUNTIF(W17:W24,"&lt;"&amp;W22))/COUNTIF(W17:W24,W22))))</f>
        <v>0</v>
      </c>
      <c r="AV22" s="1">
        <f t="shared" ref="AV22" si="295">IF(COUNT(X22)&lt;1,0,IF((X$3-COUNTIF(X17:X24,"&lt;"&amp;X22))&lt;0,0,IF(((X$3-COUNTIF(X17:X24,"&lt;"&amp;X22))/COUNTIF(X17:X24,X22))&gt;1,1,(X$3-COUNTIF(X17:X24,"&lt;"&amp;X22))/COUNTIF(X17:X24,X22))))</f>
        <v>0</v>
      </c>
      <c r="AW22" s="1">
        <f t="shared" ref="AW22" si="296">IF(COUNT(Y22)&lt;1,0,IF((Y$3-COUNTIF(Y17:Y24,"&lt;"&amp;Y22))&lt;0,0,IF(((Y$3-COUNTIF(Y17:Y24,"&lt;"&amp;Y22))/COUNTIF(Y17:Y24,Y22))&gt;1,1,(Y$3-COUNTIF(Y17:Y24,"&lt;"&amp;Y22))/COUNTIF(Y17:Y24,Y22))))</f>
        <v>0</v>
      </c>
    </row>
    <row r="23" spans="1:49" ht="15" x14ac:dyDescent="0.2">
      <c r="B23" s="11" t="s">
        <v>146</v>
      </c>
      <c r="C23" s="18" t="s">
        <v>221</v>
      </c>
      <c r="D23" s="7">
        <v>45</v>
      </c>
      <c r="E23" s="7">
        <v>45</v>
      </c>
      <c r="F23" s="7">
        <v>41</v>
      </c>
      <c r="G23" s="7">
        <v>31</v>
      </c>
      <c r="H23" s="7">
        <v>36</v>
      </c>
      <c r="I23" s="7">
        <v>35</v>
      </c>
      <c r="J23" s="7">
        <v>39</v>
      </c>
      <c r="K23" s="7">
        <v>37</v>
      </c>
      <c r="L23" s="7">
        <v>45</v>
      </c>
      <c r="M23" s="7">
        <v>41</v>
      </c>
      <c r="N23" s="7">
        <v>32</v>
      </c>
      <c r="O23" s="7">
        <v>44</v>
      </c>
      <c r="P23" s="7">
        <v>45</v>
      </c>
      <c r="Q23" s="7">
        <v>38</v>
      </c>
      <c r="R23" s="7">
        <v>34</v>
      </c>
      <c r="S23" s="7">
        <v>41</v>
      </c>
      <c r="T23" s="7">
        <v>43</v>
      </c>
      <c r="U23" s="7"/>
      <c r="V23" s="7"/>
      <c r="W23" s="7"/>
      <c r="X23" s="7"/>
      <c r="Y23" s="7"/>
      <c r="Z23" s="13">
        <f t="shared" si="191"/>
        <v>39.529411764705884</v>
      </c>
      <c r="AB23" s="1">
        <f>IF(COUNT(D23)&lt;1,0,IF((D$3-COUNTIF(D17:D24,"&lt;"&amp;D23))&lt;0,0,IF(((D$3-COUNTIF(D17:D24,"&lt;"&amp;D23))/COUNTIF(D17:D24,D23))&gt;1,1,(D$3-COUNTIF(D17:D24,"&lt;"&amp;D23))/COUNTIF(D17:D24,D23))))</f>
        <v>0</v>
      </c>
      <c r="AC23" s="1">
        <f t="shared" ref="AC23" si="297">IF(COUNT(E23)&lt;1,0,IF((E$3-COUNTIF(E17:E24,"&lt;"&amp;E23))&lt;0,0,IF(((E$3-COUNTIF(E17:E24,"&lt;"&amp;E23))/COUNTIF(E17:E24,E23))&gt;1,1,(E$3-COUNTIF(E17:E24,"&lt;"&amp;E23))/COUNTIF(E17:E24,E23))))</f>
        <v>0.25</v>
      </c>
      <c r="AD23" s="1">
        <f t="shared" ref="AD23" si="298">IF(COUNT(F23)&lt;1,0,IF((F$3-COUNTIF(F17:F24,"&lt;"&amp;F23))&lt;0,0,IF(((F$3-COUNTIF(F17:F24,"&lt;"&amp;F23))/COUNTIF(F17:F24,F23))&gt;1,1,(F$3-COUNTIF(F17:F24,"&lt;"&amp;F23))/COUNTIF(F17:F24,F23))))</f>
        <v>0</v>
      </c>
      <c r="AE23" s="1">
        <f t="shared" ref="AE23" si="299">IF(COUNT(G23)&lt;1,0,IF((G$3-COUNTIF(G17:G24,"&lt;"&amp;G23))&lt;0,0,IF(((G$3-COUNTIF(G17:G24,"&lt;"&amp;G23))/COUNTIF(G17:G24,G23))&gt;1,1,(G$3-COUNTIF(G17:G24,"&lt;"&amp;G23))/COUNTIF(G17:G24,G23))))</f>
        <v>1</v>
      </c>
      <c r="AF23" s="1">
        <f t="shared" ref="AF23" si="300">IF(COUNT(H23)&lt;1,0,IF((H$3-COUNTIF(H17:H24,"&lt;"&amp;H23))&lt;0,0,IF(((H$3-COUNTIF(H17:H24,"&lt;"&amp;H23))/COUNTIF(H17:H24,H23))&gt;1,1,(H$3-COUNTIF(H17:H24,"&lt;"&amp;H23))/COUNTIF(H17:H24,H23))))</f>
        <v>1</v>
      </c>
      <c r="AG23" s="1">
        <f t="shared" ref="AG23" si="301">IF(COUNT(I23)&lt;1,0,IF((I$3-COUNTIF(I17:I24,"&lt;"&amp;I23))&lt;0,0,IF(((I$3-COUNTIF(I17:I24,"&lt;"&amp;I23))/COUNTIF(I17:I24,I23))&gt;1,1,(I$3-COUNTIF(I17:I24,"&lt;"&amp;I23))/COUNTIF(I17:I24,I23))))</f>
        <v>1</v>
      </c>
      <c r="AH23" s="1">
        <f t="shared" ref="AH23" si="302">IF(COUNT(J23)&lt;1,0,IF((J$3-COUNTIF(J17:J24,"&lt;"&amp;J23))&lt;0,0,IF(((J$3-COUNTIF(J17:J24,"&lt;"&amp;J23))/COUNTIF(J17:J24,J23))&gt;1,1,(J$3-COUNTIF(J17:J24,"&lt;"&amp;J23))/COUNTIF(J17:J24,J23))))</f>
        <v>1</v>
      </c>
      <c r="AI23" s="1">
        <f t="shared" ref="AI23" si="303">IF(COUNT(K23)&lt;1,0,IF((K$3-COUNTIF(K17:K24,"&lt;"&amp;K23))&lt;0,0,IF(((K$3-COUNTIF(K17:K24,"&lt;"&amp;K23))/COUNTIF(K17:K24,K23))&gt;1,1,(K$3-COUNTIF(K17:K24,"&lt;"&amp;K23))/COUNTIF(K17:K24,K23))))</f>
        <v>1</v>
      </c>
      <c r="AJ23" s="1">
        <f t="shared" ref="AJ23" si="304">IF(COUNT(L23)&lt;1,0,IF((L$3-COUNTIF(L17:L24,"&lt;"&amp;L23))&lt;0,0,IF(((L$3-COUNTIF(L17:L24,"&lt;"&amp;L23))/COUNTIF(L17:L24,L23))&gt;1,1,(L$3-COUNTIF(L17:L24,"&lt;"&amp;L23))/COUNTIF(L17:L24,L23))))</f>
        <v>0</v>
      </c>
      <c r="AK23" s="1">
        <f t="shared" ref="AK23" si="305">IF(COUNT(M23)&lt;1,0,IF((M$3-COUNTIF(M17:M24,"&lt;"&amp;M23))&lt;0,0,IF(((M$3-COUNTIF(M17:M24,"&lt;"&amp;M23))/COUNTIF(M17:M24,M23))&gt;1,1,(M$3-COUNTIF(M17:M24,"&lt;"&amp;M23))/COUNTIF(M17:M24,M23))))</f>
        <v>0</v>
      </c>
      <c r="AL23" s="1">
        <f t="shared" ref="AL23" si="306">IF(COUNT(N23)&lt;1,0,IF((N$3-COUNTIF(N17:N24,"&lt;"&amp;N23))&lt;0,0,IF(((N$3-COUNTIF(N17:N24,"&lt;"&amp;N23))/COUNTIF(N17:N24,N23))&gt;1,1,(N$3-COUNTIF(N17:N24,"&lt;"&amp;N23))/COUNTIF(N17:N24,N23))))</f>
        <v>1</v>
      </c>
      <c r="AM23" s="1">
        <f t="shared" ref="AM23" si="307">IF(COUNT(O23)&lt;1,0,IF((O$3-COUNTIF(O17:O24,"&lt;"&amp;O23))&lt;0,0,IF(((O$3-COUNTIF(O17:O24,"&lt;"&amp;O23))/COUNTIF(O17:O24,O23))&gt;1,1,(O$3-COUNTIF(O17:O24,"&lt;"&amp;O23))/COUNTIF(O17:O24,O23))))</f>
        <v>0</v>
      </c>
      <c r="AN23" s="1">
        <f t="shared" ref="AN23" si="308">IF(COUNT(P23)&lt;1,0,IF((P$3-COUNTIF(P17:P24,"&lt;"&amp;P23))&lt;0,0,IF(((P$3-COUNTIF(P17:P24,"&lt;"&amp;P23))/COUNTIF(P17:P24,P23))&gt;1,1,(P$3-COUNTIF(P17:P24,"&lt;"&amp;P23))/COUNTIF(P17:P24,P23))))</f>
        <v>0</v>
      </c>
      <c r="AO23" s="1">
        <f t="shared" ref="AO23" si="309">IF(COUNT(Q23)&lt;1,0,IF((Q$3-COUNTIF(Q17:Q24,"&lt;"&amp;Q23))&lt;0,0,IF(((Q$3-COUNTIF(Q17:Q24,"&lt;"&amp;Q23))/COUNTIF(Q17:Q24,Q23))&gt;1,1,(Q$3-COUNTIF(Q17:Q24,"&lt;"&amp;Q23))/COUNTIF(Q17:Q24,Q23))))</f>
        <v>1</v>
      </c>
      <c r="AP23" s="1">
        <f t="shared" ref="AP23" si="310">IF(COUNT(R23)&lt;1,0,IF((R$3-COUNTIF(R17:R24,"&lt;"&amp;R23))&lt;0,0,IF(((R$3-COUNTIF(R17:R24,"&lt;"&amp;R23))/COUNTIF(R17:R24,R23))&gt;1,1,(R$3-COUNTIF(R17:R24,"&lt;"&amp;R23))/COUNTIF(R17:R24,R23))))</f>
        <v>1</v>
      </c>
      <c r="AQ23" s="1">
        <f t="shared" ref="AQ23" si="311">IF(COUNT(S23)&lt;1,0,IF((S$3-COUNTIF(S17:S24,"&lt;"&amp;S23))&lt;0,0,IF(((S$3-COUNTIF(S17:S24,"&lt;"&amp;S23))/COUNTIF(S17:S24,S23))&gt;1,1,(S$3-COUNTIF(S17:S24,"&lt;"&amp;S23))/COUNTIF(S17:S24,S23))))</f>
        <v>1</v>
      </c>
      <c r="AR23" s="1">
        <f t="shared" ref="AR23" si="312">IF(COUNT(T23)&lt;1,0,IF((T$3-COUNTIF(T17:T24,"&lt;"&amp;T23))&lt;0,0,IF(((T$3-COUNTIF(T17:T24,"&lt;"&amp;T23))/COUNTIF(T17:T24,T23))&gt;1,1,(T$3-COUNTIF(T17:T24,"&lt;"&amp;T23))/COUNTIF(T17:T24,T23))))</f>
        <v>0</v>
      </c>
      <c r="AS23" s="1">
        <f t="shared" ref="AS23" si="313">IF(COUNT(U23)&lt;1,0,IF((U$3-COUNTIF(U17:U24,"&lt;"&amp;U23))&lt;0,0,IF(((U$3-COUNTIF(U17:U24,"&lt;"&amp;U23))/COUNTIF(U17:U24,U23))&gt;1,1,(U$3-COUNTIF(U17:U24,"&lt;"&amp;U23))/COUNTIF(U17:U24,U23))))</f>
        <v>0</v>
      </c>
      <c r="AT23" s="1">
        <f t="shared" ref="AT23" si="314">IF(COUNT(V23)&lt;1,0,IF((V$3-COUNTIF(V17:V24,"&lt;"&amp;V23))&lt;0,0,IF(((V$3-COUNTIF(V17:V24,"&lt;"&amp;V23))/COUNTIF(V17:V24,V23))&gt;1,1,(V$3-COUNTIF(V17:V24,"&lt;"&amp;V23))/COUNTIF(V17:V24,V23))))</f>
        <v>0</v>
      </c>
      <c r="AU23" s="1">
        <f t="shared" ref="AU23" si="315">IF(COUNT(W23)&lt;1,0,IF((W$3-COUNTIF(W17:W24,"&lt;"&amp;W23))&lt;0,0,IF(((W$3-COUNTIF(W17:W24,"&lt;"&amp;W23))/COUNTIF(W17:W24,W23))&gt;1,1,(W$3-COUNTIF(W17:W24,"&lt;"&amp;W23))/COUNTIF(W17:W24,W23))))</f>
        <v>0</v>
      </c>
      <c r="AV23" s="1">
        <f t="shared" ref="AV23" si="316">IF(COUNT(X23)&lt;1,0,IF((X$3-COUNTIF(X17:X24,"&lt;"&amp;X23))&lt;0,0,IF(((X$3-COUNTIF(X17:X24,"&lt;"&amp;X23))/COUNTIF(X17:X24,X23))&gt;1,1,(X$3-COUNTIF(X17:X24,"&lt;"&amp;X23))/COUNTIF(X17:X24,X23))))</f>
        <v>0</v>
      </c>
      <c r="AW23" s="1">
        <f t="shared" ref="AW23" si="317">IF(COUNT(Y23)&lt;1,0,IF((Y$3-COUNTIF(Y17:Y24,"&lt;"&amp;Y23))&lt;0,0,IF(((Y$3-COUNTIF(Y17:Y24,"&lt;"&amp;Y23))/COUNTIF(Y17:Y24,Y23))&gt;1,1,(Y$3-COUNTIF(Y17:Y24,"&lt;"&amp;Y23))/COUNTIF(Y17:Y24,Y23))))</f>
        <v>0</v>
      </c>
    </row>
    <row r="24" spans="1:49" ht="15" x14ac:dyDescent="0.2">
      <c r="B24" s="11" t="s">
        <v>210</v>
      </c>
      <c r="C24" s="18" t="s">
        <v>221</v>
      </c>
      <c r="D24" s="7">
        <v>33</v>
      </c>
      <c r="E24" s="7">
        <v>41</v>
      </c>
      <c r="F24" s="7">
        <v>35</v>
      </c>
      <c r="G24" s="7">
        <v>36</v>
      </c>
      <c r="H24" s="7">
        <v>34</v>
      </c>
      <c r="I24" s="7">
        <v>39</v>
      </c>
      <c r="J24" s="7">
        <v>40</v>
      </c>
      <c r="K24" s="7">
        <v>33</v>
      </c>
      <c r="L24" s="7">
        <v>40</v>
      </c>
      <c r="M24" s="7">
        <v>35</v>
      </c>
      <c r="N24" s="7">
        <v>39</v>
      </c>
      <c r="O24" s="7">
        <v>39</v>
      </c>
      <c r="P24" s="7">
        <v>37</v>
      </c>
      <c r="Q24" s="7">
        <v>35</v>
      </c>
      <c r="R24" s="7">
        <v>39</v>
      </c>
      <c r="S24" s="7">
        <v>40</v>
      </c>
      <c r="T24" s="7">
        <v>35</v>
      </c>
      <c r="U24" s="7"/>
      <c r="V24" s="7"/>
      <c r="W24" s="7"/>
      <c r="X24" s="7"/>
      <c r="Y24" s="7"/>
      <c r="Z24" s="13">
        <f t="shared" si="191"/>
        <v>37.058823529411768</v>
      </c>
      <c r="AB24" s="1">
        <f>IF(COUNT(D24)&lt;1,0,IF((D$3-COUNTIF(D17:D24,"&lt;"&amp;D24))&lt;0,0,IF(((D$3-COUNTIF(D17:D24,"&lt;"&amp;D24))/COUNTIF(D17:D24,D24))&gt;1,1,(D$3-COUNTIF(D17:D24,"&lt;"&amp;D24))/COUNTIF(D17:D24,D24))))</f>
        <v>1</v>
      </c>
      <c r="AC24" s="1">
        <f t="shared" ref="AC24" si="318">IF(COUNT(E24)&lt;1,0,IF((E$3-COUNTIF(E17:E24,"&lt;"&amp;E24))&lt;0,0,IF(((E$3-COUNTIF(E17:E24,"&lt;"&amp;E24))/COUNTIF(E17:E24,E24))&gt;1,1,(E$3-COUNTIF(E17:E24,"&lt;"&amp;E24))/COUNTIF(E17:E24,E24))))</f>
        <v>1</v>
      </c>
      <c r="AD24" s="1">
        <f t="shared" ref="AD24" si="319">IF(COUNT(F24)&lt;1,0,IF((F$3-COUNTIF(F17:F24,"&lt;"&amp;F24))&lt;0,0,IF(((F$3-COUNTIF(F17:F24,"&lt;"&amp;F24))/COUNTIF(F17:F24,F24))&gt;1,1,(F$3-COUNTIF(F17:F24,"&lt;"&amp;F24))/COUNTIF(F17:F24,F24))))</f>
        <v>0.5</v>
      </c>
      <c r="AE24" s="1">
        <f t="shared" ref="AE24" si="320">IF(COUNT(G24)&lt;1,0,IF((G$3-COUNTIF(G17:G24,"&lt;"&amp;G24))&lt;0,0,IF(((G$3-COUNTIF(G17:G24,"&lt;"&amp;G24))/COUNTIF(G17:G24,G24))&gt;1,1,(G$3-COUNTIF(G17:G24,"&lt;"&amp;G24))/COUNTIF(G17:G24,G24))))</f>
        <v>1</v>
      </c>
      <c r="AF24" s="1">
        <f t="shared" ref="AF24" si="321">IF(COUNT(H24)&lt;1,0,IF((H$3-COUNTIF(H17:H24,"&lt;"&amp;H24))&lt;0,0,IF(((H$3-COUNTIF(H17:H24,"&lt;"&amp;H24))/COUNTIF(H17:H24,H24))&gt;1,1,(H$3-COUNTIF(H17:H24,"&lt;"&amp;H24))/COUNTIF(H17:H24,H24))))</f>
        <v>1</v>
      </c>
      <c r="AG24" s="1">
        <f t="shared" ref="AG24" si="322">IF(COUNT(I24)&lt;1,0,IF((I$3-COUNTIF(I17:I24,"&lt;"&amp;I24))&lt;0,0,IF(((I$3-COUNTIF(I17:I24,"&lt;"&amp;I24))/COUNTIF(I17:I24,I24))&gt;1,1,(I$3-COUNTIF(I17:I24,"&lt;"&amp;I24))/COUNTIF(I17:I24,I24))))</f>
        <v>0.5</v>
      </c>
      <c r="AH24" s="1">
        <f t="shared" ref="AH24" si="323">IF(COUNT(J24)&lt;1,0,IF((J$3-COUNTIF(J17:J24,"&lt;"&amp;J24))&lt;0,0,IF(((J$3-COUNTIF(J17:J24,"&lt;"&amp;J24))/COUNTIF(J17:J24,J24))&gt;1,1,(J$3-COUNTIF(J17:J24,"&lt;"&amp;J24))/COUNTIF(J17:J24,J24))))</f>
        <v>0</v>
      </c>
      <c r="AI24" s="1">
        <f t="shared" ref="AI24" si="324">IF(COUNT(K24)&lt;1,0,IF((K$3-COUNTIF(K17:K24,"&lt;"&amp;K24))&lt;0,0,IF(((K$3-COUNTIF(K17:K24,"&lt;"&amp;K24))/COUNTIF(K17:K24,K24))&gt;1,1,(K$3-COUNTIF(K17:K24,"&lt;"&amp;K24))/COUNTIF(K17:K24,K24))))</f>
        <v>1</v>
      </c>
      <c r="AJ24" s="1">
        <f t="shared" ref="AJ24" si="325">IF(COUNT(L24)&lt;1,0,IF((L$3-COUNTIF(L17:L24,"&lt;"&amp;L24))&lt;0,0,IF(((L$3-COUNTIF(L17:L24,"&lt;"&amp;L24))/COUNTIF(L17:L24,L24))&gt;1,1,(L$3-COUNTIF(L17:L24,"&lt;"&amp;L24))/COUNTIF(L17:L24,L24))))</f>
        <v>0.5</v>
      </c>
      <c r="AK24" s="1">
        <f t="shared" ref="AK24" si="326">IF(COUNT(M24)&lt;1,0,IF((M$3-COUNTIF(M17:M24,"&lt;"&amp;M24))&lt;0,0,IF(((M$3-COUNTIF(M17:M24,"&lt;"&amp;M24))/COUNTIF(M17:M24,M24))&gt;1,1,(M$3-COUNTIF(M17:M24,"&lt;"&amp;M24))/COUNTIF(M17:M24,M24))))</f>
        <v>1</v>
      </c>
      <c r="AL24" s="1">
        <f t="shared" ref="AL24" si="327">IF(COUNT(N24)&lt;1,0,IF((N$3-COUNTIF(N17:N24,"&lt;"&amp;N24))&lt;0,0,IF(((N$3-COUNTIF(N17:N24,"&lt;"&amp;N24))/COUNTIF(N17:N24,N24))&gt;1,1,(N$3-COUNTIF(N17:N24,"&lt;"&amp;N24))/COUNTIF(N17:N24,N24))))</f>
        <v>0.5</v>
      </c>
      <c r="AM24" s="1">
        <f t="shared" ref="AM24" si="328">IF(COUNT(O24)&lt;1,0,IF((O$3-COUNTIF(O17:O24,"&lt;"&amp;O24))&lt;0,0,IF(((O$3-COUNTIF(O17:O24,"&lt;"&amp;O24))/COUNTIF(O17:O24,O24))&gt;1,1,(O$3-COUNTIF(O17:O24,"&lt;"&amp;O24))/COUNTIF(O17:O24,O24))))</f>
        <v>0</v>
      </c>
      <c r="AN24" s="1">
        <f t="shared" ref="AN24" si="329">IF(COUNT(P24)&lt;1,0,IF((P$3-COUNTIF(P17:P24,"&lt;"&amp;P24))&lt;0,0,IF(((P$3-COUNTIF(P17:P24,"&lt;"&amp;P24))/COUNTIF(P17:P24,P24))&gt;1,1,(P$3-COUNTIF(P17:P24,"&lt;"&amp;P24))/COUNTIF(P17:P24,P24))))</f>
        <v>1</v>
      </c>
      <c r="AO24" s="1">
        <f t="shared" ref="AO24" si="330">IF(COUNT(Q24)&lt;1,0,IF((Q$3-COUNTIF(Q17:Q24,"&lt;"&amp;Q24))&lt;0,0,IF(((Q$3-COUNTIF(Q17:Q24,"&lt;"&amp;Q24))/COUNTIF(Q17:Q24,Q24))&gt;1,1,(Q$3-COUNTIF(Q17:Q24,"&lt;"&amp;Q24))/COUNTIF(Q17:Q24,Q24))))</f>
        <v>1</v>
      </c>
      <c r="AP24" s="1">
        <f t="shared" ref="AP24" si="331">IF(COUNT(R24)&lt;1,0,IF((R$3-COUNTIF(R17:R24,"&lt;"&amp;R24))&lt;0,0,IF(((R$3-COUNTIF(R17:R24,"&lt;"&amp;R24))/COUNTIF(R17:R24,R24))&gt;1,1,(R$3-COUNTIF(R17:R24,"&lt;"&amp;R24))/COUNTIF(R17:R24,R24))))</f>
        <v>0</v>
      </c>
      <c r="AQ24" s="1">
        <f t="shared" ref="AQ24" si="332">IF(COUNT(S24)&lt;1,0,IF((S$3-COUNTIF(S17:S24,"&lt;"&amp;S24))&lt;0,0,IF(((S$3-COUNTIF(S17:S24,"&lt;"&amp;S24))/COUNTIF(S17:S24,S24))&gt;1,1,(S$3-COUNTIF(S17:S24,"&lt;"&amp;S24))/COUNTIF(S17:S24,S24))))</f>
        <v>1</v>
      </c>
      <c r="AR24" s="1">
        <f t="shared" ref="AR24" si="333">IF(COUNT(T24)&lt;1,0,IF((T$3-COUNTIF(T17:T24,"&lt;"&amp;T24))&lt;0,0,IF(((T$3-COUNTIF(T17:T24,"&lt;"&amp;T24))/COUNTIF(T17:T24,T24))&gt;1,1,(T$3-COUNTIF(T17:T24,"&lt;"&amp;T24))/COUNTIF(T17:T24,T24))))</f>
        <v>1</v>
      </c>
      <c r="AS24" s="1">
        <f t="shared" ref="AS24" si="334">IF(COUNT(U24)&lt;1,0,IF((U$3-COUNTIF(U17:U24,"&lt;"&amp;U24))&lt;0,0,IF(((U$3-COUNTIF(U17:U24,"&lt;"&amp;U24))/COUNTIF(U17:U24,U24))&gt;1,1,(U$3-COUNTIF(U17:U24,"&lt;"&amp;U24))/COUNTIF(U17:U24,U24))))</f>
        <v>0</v>
      </c>
      <c r="AT24" s="1">
        <f t="shared" ref="AT24" si="335">IF(COUNT(V24)&lt;1,0,IF((V$3-COUNTIF(V17:V24,"&lt;"&amp;V24))&lt;0,0,IF(((V$3-COUNTIF(V17:V24,"&lt;"&amp;V24))/COUNTIF(V17:V24,V24))&gt;1,1,(V$3-COUNTIF(V17:V24,"&lt;"&amp;V24))/COUNTIF(V17:V24,V24))))</f>
        <v>0</v>
      </c>
      <c r="AU24" s="1">
        <f t="shared" ref="AU24" si="336">IF(COUNT(W24)&lt;1,0,IF((W$3-COUNTIF(W17:W24,"&lt;"&amp;W24))&lt;0,0,IF(((W$3-COUNTIF(W17:W24,"&lt;"&amp;W24))/COUNTIF(W17:W24,W24))&gt;1,1,(W$3-COUNTIF(W17:W24,"&lt;"&amp;W24))/COUNTIF(W17:W24,W24))))</f>
        <v>0</v>
      </c>
      <c r="AV24" s="1">
        <f t="shared" ref="AV24" si="337">IF(COUNT(X24)&lt;1,0,IF((X$3-COUNTIF(X17:X24,"&lt;"&amp;X24))&lt;0,0,IF(((X$3-COUNTIF(X17:X24,"&lt;"&amp;X24))/COUNTIF(X17:X24,X24))&gt;1,1,(X$3-COUNTIF(X17:X24,"&lt;"&amp;X24))/COUNTIF(X17:X24,X24))))</f>
        <v>0</v>
      </c>
      <c r="AW24" s="1">
        <f t="shared" ref="AW24" si="338">IF(COUNT(Y24)&lt;1,0,IF((Y$3-COUNTIF(Y17:Y24,"&lt;"&amp;Y24))&lt;0,0,IF(((Y$3-COUNTIF(Y17:Y24,"&lt;"&amp;Y24))/COUNTIF(Y17:Y24,Y24))&gt;1,1,(Y$3-COUNTIF(Y17:Y24,"&lt;"&amp;Y24))/COUNTIF(Y17:Y24,Y24))))</f>
        <v>0</v>
      </c>
    </row>
    <row r="25" spans="1:49" x14ac:dyDescent="0.2">
      <c r="A25" s="9">
        <v>2</v>
      </c>
      <c r="B25" s="6" t="s">
        <v>174</v>
      </c>
      <c r="C25" s="1"/>
      <c r="D25" s="1">
        <f t="shared" ref="D25:Y25" si="339">SUMIF(AB17:AB24,"&gt;0",D17:D24)-((SUMIF(AB17:AB24,"&lt;1",D17:D24)-SUMIF(AB17:AB24,0,D17:D24))/   IF((COUNTIF(AB17:AB24,"&lt;1")-COUNTIF(AB17:AB24,0))=0,1,(COUNTIF(AB17:AB24,"&lt;1")-COUNTIF(AB17:AB24,0))))*(COUNTIF(AB17:AB24,"&gt;0")-D$3)</f>
        <v>182</v>
      </c>
      <c r="E25" s="1">
        <f t="shared" si="339"/>
        <v>200</v>
      </c>
      <c r="F25" s="1">
        <f t="shared" si="339"/>
        <v>164</v>
      </c>
      <c r="G25" s="1">
        <f t="shared" si="339"/>
        <v>171</v>
      </c>
      <c r="H25" s="1">
        <f t="shared" si="339"/>
        <v>179</v>
      </c>
      <c r="I25" s="1">
        <f t="shared" si="339"/>
        <v>179</v>
      </c>
      <c r="J25" s="1">
        <f t="shared" si="339"/>
        <v>185</v>
      </c>
      <c r="K25" s="1">
        <f t="shared" si="339"/>
        <v>177</v>
      </c>
      <c r="L25" s="1">
        <f t="shared" si="339"/>
        <v>174</v>
      </c>
      <c r="M25" s="1">
        <f t="shared" si="339"/>
        <v>191</v>
      </c>
      <c r="N25" s="1">
        <f t="shared" si="339"/>
        <v>180</v>
      </c>
      <c r="O25" s="1">
        <f t="shared" si="339"/>
        <v>184</v>
      </c>
      <c r="P25" s="1">
        <f t="shared" si="339"/>
        <v>187</v>
      </c>
      <c r="Q25" s="1">
        <f t="shared" si="339"/>
        <v>179</v>
      </c>
      <c r="R25" s="1">
        <f t="shared" si="339"/>
        <v>183</v>
      </c>
      <c r="S25" s="1">
        <f t="shared" si="339"/>
        <v>195</v>
      </c>
      <c r="T25" s="1">
        <f t="shared" si="339"/>
        <v>175</v>
      </c>
      <c r="U25" s="1">
        <f t="shared" si="339"/>
        <v>0</v>
      </c>
      <c r="V25" s="1">
        <f t="shared" si="339"/>
        <v>0</v>
      </c>
      <c r="W25" s="1">
        <f t="shared" si="339"/>
        <v>0</v>
      </c>
      <c r="X25" s="1">
        <f t="shared" si="339"/>
        <v>0</v>
      </c>
      <c r="Y25" s="1">
        <f t="shared" si="339"/>
        <v>0</v>
      </c>
    </row>
    <row r="27" spans="1:49" x14ac:dyDescent="0.2">
      <c r="B27" s="6" t="s">
        <v>259</v>
      </c>
      <c r="C27" s="1" t="s">
        <v>63</v>
      </c>
      <c r="D27" s="4">
        <v>1</v>
      </c>
      <c r="E27" s="4">
        <v>2</v>
      </c>
      <c r="F27" s="4">
        <v>3</v>
      </c>
      <c r="G27" s="4">
        <v>4</v>
      </c>
      <c r="H27" s="4">
        <v>5</v>
      </c>
      <c r="I27" s="4">
        <v>6</v>
      </c>
      <c r="J27" s="4">
        <v>7</v>
      </c>
      <c r="K27" s="4">
        <v>8</v>
      </c>
      <c r="L27" s="4">
        <v>9</v>
      </c>
      <c r="M27" s="4">
        <v>10</v>
      </c>
      <c r="N27" s="4">
        <v>11</v>
      </c>
      <c r="O27" s="4">
        <v>12</v>
      </c>
      <c r="P27" s="4">
        <v>13</v>
      </c>
      <c r="Q27" s="4">
        <v>14</v>
      </c>
      <c r="R27" s="4">
        <v>15</v>
      </c>
      <c r="S27" s="4">
        <v>16</v>
      </c>
      <c r="T27" s="4">
        <v>17</v>
      </c>
      <c r="U27" s="4">
        <v>18</v>
      </c>
      <c r="V27" s="4">
        <v>19</v>
      </c>
      <c r="W27" s="4">
        <v>20</v>
      </c>
      <c r="X27" s="4">
        <v>21</v>
      </c>
      <c r="Y27" s="4">
        <v>22</v>
      </c>
      <c r="Z27" s="12" t="s">
        <v>4</v>
      </c>
    </row>
    <row r="28" spans="1:49" ht="15" x14ac:dyDescent="0.2">
      <c r="B28" s="11" t="s">
        <v>324</v>
      </c>
      <c r="C28" s="28" t="s">
        <v>221</v>
      </c>
      <c r="D28" s="37">
        <v>36</v>
      </c>
      <c r="E28" s="37">
        <v>25</v>
      </c>
      <c r="F28" s="37">
        <v>38</v>
      </c>
      <c r="G28" s="37">
        <v>31</v>
      </c>
      <c r="H28" s="37">
        <v>45</v>
      </c>
      <c r="I28" s="37">
        <v>45</v>
      </c>
      <c r="J28" s="37">
        <v>45</v>
      </c>
      <c r="K28" s="37">
        <v>42</v>
      </c>
      <c r="L28" s="37">
        <v>45</v>
      </c>
      <c r="M28" s="37">
        <v>34</v>
      </c>
      <c r="N28" s="37">
        <v>45</v>
      </c>
      <c r="O28" s="37">
        <v>45</v>
      </c>
      <c r="P28" s="37">
        <v>45</v>
      </c>
      <c r="Q28" s="37">
        <v>45</v>
      </c>
      <c r="R28" s="37">
        <v>45</v>
      </c>
      <c r="S28" s="37">
        <v>45</v>
      </c>
      <c r="T28" s="37">
        <v>45</v>
      </c>
      <c r="U28" s="37"/>
      <c r="V28" s="37"/>
      <c r="W28" s="37"/>
      <c r="X28" s="37"/>
      <c r="Y28" s="37"/>
      <c r="Z28" s="13">
        <f>IF(D28&lt;&gt;"",AVERAGE(D28:Y28),"")</f>
        <v>41.235294117647058</v>
      </c>
      <c r="AB28" s="1">
        <f>IF(COUNT(D28)&lt;1,0,IF((D$3-COUNTIF(D28:D35,"&lt;"&amp;D28))&lt;0,0,IF(((D$3-COUNTIF(D28:D35,"&lt;"&amp;D28))/COUNTIF(D28:D35,D28))&gt;1,1,(D$3-COUNTIF(D28:D35,"&lt;"&amp;D28))/COUNTIF(D28:D35,D28))))</f>
        <v>1</v>
      </c>
      <c r="AC28" s="1">
        <f t="shared" ref="AC28" si="340">IF(COUNT(E28)&lt;1,0,IF((E$3-COUNTIF(E28:E35,"&lt;"&amp;E28))&lt;0,0,IF(((E$3-COUNTIF(E28:E35,"&lt;"&amp;E28))/COUNTIF(E28:E35,E28))&gt;1,1,(E$3-COUNTIF(E28:E35,"&lt;"&amp;E28))/COUNTIF(E28:E35,E28))))</f>
        <v>1</v>
      </c>
      <c r="AD28" s="1">
        <f t="shared" ref="AD28" si="341">IF(COUNT(F28)&lt;1,0,IF((F$3-COUNTIF(F28:F35,"&lt;"&amp;F28))&lt;0,0,IF(((F$3-COUNTIF(F28:F35,"&lt;"&amp;F28))/COUNTIF(F28:F35,F28))&gt;1,1,(F$3-COUNTIF(F28:F35,"&lt;"&amp;F28))/COUNTIF(F28:F35,F28))))</f>
        <v>1</v>
      </c>
      <c r="AE28" s="1">
        <f t="shared" ref="AE28" si="342">IF(COUNT(G28)&lt;1,0,IF((G$3-COUNTIF(G28:G35,"&lt;"&amp;G28))&lt;0,0,IF(((G$3-COUNTIF(G28:G35,"&lt;"&amp;G28))/COUNTIF(G28:G35,G28))&gt;1,1,(G$3-COUNTIF(G28:G35,"&lt;"&amp;G28))/COUNTIF(G28:G35,G28))))</f>
        <v>1</v>
      </c>
      <c r="AF28" s="1">
        <f t="shared" ref="AF28" si="343">IF(COUNT(H28)&lt;1,0,IF((H$3-COUNTIF(H28:H35,"&lt;"&amp;H28))&lt;0,0,IF(((H$3-COUNTIF(H28:H35,"&lt;"&amp;H28))/COUNTIF(H28:H35,H28))&gt;1,1,(H$3-COUNTIF(H28:H35,"&lt;"&amp;H28))/COUNTIF(H28:H35,H28))))</f>
        <v>0.4</v>
      </c>
      <c r="AG28" s="1">
        <f t="shared" ref="AG28" si="344">IF(COUNT(I28)&lt;1,0,IF((I$3-COUNTIF(I28:I35,"&lt;"&amp;I28))&lt;0,0,IF(((I$3-COUNTIF(I28:I35,"&lt;"&amp;I28))/COUNTIF(I28:I35,I28))&gt;1,1,(I$3-COUNTIF(I28:I35,"&lt;"&amp;I28))/COUNTIF(I28:I35,I28))))</f>
        <v>0.4</v>
      </c>
      <c r="AH28" s="1">
        <f t="shared" ref="AH28" si="345">IF(COUNT(J28)&lt;1,0,IF((J$3-COUNTIF(J28:J35,"&lt;"&amp;J28))&lt;0,0,IF(((J$3-COUNTIF(J28:J35,"&lt;"&amp;J28))/COUNTIF(J28:J35,J28))&gt;1,1,(J$3-COUNTIF(J28:J35,"&lt;"&amp;J28))/COUNTIF(J28:J35,J28))))</f>
        <v>0.5</v>
      </c>
      <c r="AI28" s="1">
        <f t="shared" ref="AI28" si="346">IF(COUNT(K28)&lt;1,0,IF((K$3-COUNTIF(K28:K35,"&lt;"&amp;K28))&lt;0,0,IF(((K$3-COUNTIF(K28:K35,"&lt;"&amp;K28))/COUNTIF(K28:K35,K28))&gt;1,1,(K$3-COUNTIF(K28:K35,"&lt;"&amp;K28))/COUNTIF(K28:K35,K28))))</f>
        <v>1</v>
      </c>
      <c r="AJ28" s="1">
        <f t="shared" ref="AJ28" si="347">IF(COUNT(L28)&lt;1,0,IF((L$3-COUNTIF(L28:L35,"&lt;"&amp;L28))&lt;0,0,IF(((L$3-COUNTIF(L28:L35,"&lt;"&amp;L28))/COUNTIF(L28:L35,L28))&gt;1,1,(L$3-COUNTIF(L28:L35,"&lt;"&amp;L28))/COUNTIF(L28:L35,L28))))</f>
        <v>0.25</v>
      </c>
      <c r="AK28" s="1">
        <f t="shared" ref="AK28" si="348">IF(COUNT(M28)&lt;1,0,IF((M$3-COUNTIF(M28:M35,"&lt;"&amp;M28))&lt;0,0,IF(((M$3-COUNTIF(M28:M35,"&lt;"&amp;M28))/COUNTIF(M28:M35,M28))&gt;1,1,(M$3-COUNTIF(M28:M35,"&lt;"&amp;M28))/COUNTIF(M28:M35,M28))))</f>
        <v>1</v>
      </c>
      <c r="AL28" s="1">
        <f t="shared" ref="AL28" si="349">IF(COUNT(N28)&lt;1,0,IF((N$3-COUNTIF(N28:N35,"&lt;"&amp;N28))&lt;0,0,IF(((N$3-COUNTIF(N28:N35,"&lt;"&amp;N28))/COUNTIF(N28:N35,N28))&gt;1,1,(N$3-COUNTIF(N28:N35,"&lt;"&amp;N28))/COUNTIF(N28:N35,N28))))</f>
        <v>0.4</v>
      </c>
      <c r="AM28" s="1">
        <f t="shared" ref="AM28" si="350">IF(COUNT(O28)&lt;1,0,IF((O$3-COUNTIF(O28:O35,"&lt;"&amp;O28))&lt;0,0,IF(((O$3-COUNTIF(O28:O35,"&lt;"&amp;O28))/COUNTIF(O28:O35,O28))&gt;1,1,(O$3-COUNTIF(O28:O35,"&lt;"&amp;O28))/COUNTIF(O28:O35,O28))))</f>
        <v>0.4</v>
      </c>
      <c r="AN28" s="1">
        <f t="shared" ref="AN28" si="351">IF(COUNT(P28)&lt;1,0,IF((P$3-COUNTIF(P28:P35,"&lt;"&amp;P28))&lt;0,0,IF(((P$3-COUNTIF(P28:P35,"&lt;"&amp;P28))/COUNTIF(P28:P35,P28))&gt;1,1,(P$3-COUNTIF(P28:P35,"&lt;"&amp;P28))/COUNTIF(P28:P35,P28))))</f>
        <v>0</v>
      </c>
      <c r="AO28" s="1">
        <f t="shared" ref="AO28" si="352">IF(COUNT(Q28)&lt;1,0,IF((Q$3-COUNTIF(Q28:Q35,"&lt;"&amp;Q28))&lt;0,0,IF(((Q$3-COUNTIF(Q28:Q35,"&lt;"&amp;Q28))/COUNTIF(Q28:Q35,Q28))&gt;1,1,(Q$3-COUNTIF(Q28:Q35,"&lt;"&amp;Q28))/COUNTIF(Q28:Q35,Q28))))</f>
        <v>0.25</v>
      </c>
      <c r="AP28" s="1">
        <f t="shared" ref="AP28" si="353">IF(COUNT(R28)&lt;1,0,IF((R$3-COUNTIF(R28:R35,"&lt;"&amp;R28))&lt;0,0,IF(((R$3-COUNTIF(R28:R35,"&lt;"&amp;R28))/COUNTIF(R28:R35,R28))&gt;1,1,(R$3-COUNTIF(R28:R35,"&lt;"&amp;R28))/COUNTIF(R28:R35,R28))))</f>
        <v>0.25</v>
      </c>
      <c r="AQ28" s="1">
        <f t="shared" ref="AQ28" si="354">IF(COUNT(S28)&lt;1,0,IF((S$3-COUNTIF(S28:S35,"&lt;"&amp;S28))&lt;0,0,IF(((S$3-COUNTIF(S28:S35,"&lt;"&amp;S28))/COUNTIF(S28:S35,S28))&gt;1,1,(S$3-COUNTIF(S28:S35,"&lt;"&amp;S28))/COUNTIF(S28:S35,S28))))</f>
        <v>0.5</v>
      </c>
      <c r="AR28" s="1">
        <f t="shared" ref="AR28" si="355">IF(COUNT(T28)&lt;1,0,IF((T$3-COUNTIF(T28:T35,"&lt;"&amp;T28))&lt;0,0,IF(((T$3-COUNTIF(T28:T35,"&lt;"&amp;T28))/COUNTIF(T28:T35,T28))&gt;1,1,(T$3-COUNTIF(T28:T35,"&lt;"&amp;T28))/COUNTIF(T28:T35,T28))))</f>
        <v>0</v>
      </c>
      <c r="AS28" s="1">
        <f t="shared" ref="AS28" si="356">IF(COUNT(U28)&lt;1,0,IF((U$3-COUNTIF(U28:U35,"&lt;"&amp;U28))&lt;0,0,IF(((U$3-COUNTIF(U28:U35,"&lt;"&amp;U28))/COUNTIF(U28:U35,U28))&gt;1,1,(U$3-COUNTIF(U28:U35,"&lt;"&amp;U28))/COUNTIF(U28:U35,U28))))</f>
        <v>0</v>
      </c>
      <c r="AT28" s="1">
        <f t="shared" ref="AT28" si="357">IF(COUNT(V28)&lt;1,0,IF((V$3-COUNTIF(V28:V35,"&lt;"&amp;V28))&lt;0,0,IF(((V$3-COUNTIF(V28:V35,"&lt;"&amp;V28))/COUNTIF(V28:V35,V28))&gt;1,1,(V$3-COUNTIF(V28:V35,"&lt;"&amp;V28))/COUNTIF(V28:V35,V28))))</f>
        <v>0</v>
      </c>
      <c r="AU28" s="1">
        <f t="shared" ref="AU28" si="358">IF(COUNT(W28)&lt;1,0,IF((W$3-COUNTIF(W28:W35,"&lt;"&amp;W28))&lt;0,0,IF(((W$3-COUNTIF(W28:W35,"&lt;"&amp;W28))/COUNTIF(W28:W35,W28))&gt;1,1,(W$3-COUNTIF(W28:W35,"&lt;"&amp;W28))/COUNTIF(W28:W35,W28))))</f>
        <v>0</v>
      </c>
      <c r="AV28" s="1">
        <f t="shared" ref="AV28" si="359">IF(COUNT(X28)&lt;1,0,IF((X$3-COUNTIF(X28:X35,"&lt;"&amp;X28))&lt;0,0,IF(((X$3-COUNTIF(X28:X35,"&lt;"&amp;X28))/COUNTIF(X28:X35,X28))&gt;1,1,(X$3-COUNTIF(X28:X35,"&lt;"&amp;X28))/COUNTIF(X28:X35,X28))))</f>
        <v>0</v>
      </c>
      <c r="AW28" s="1">
        <f t="shared" ref="AW28" si="360">IF(COUNT(Y28)&lt;1,0,IF((Y$3-COUNTIF(Y28:Y35,"&lt;"&amp;Y28))&lt;0,0,IF(((Y$3-COUNTIF(Y28:Y35,"&lt;"&amp;Y28))/COUNTIF(Y28:Y35,Y28))&gt;1,1,(Y$3-COUNTIF(Y28:Y35,"&lt;"&amp;Y28))/COUNTIF(Y28:Y35,Y28))))</f>
        <v>0</v>
      </c>
    </row>
    <row r="29" spans="1:49" ht="15" x14ac:dyDescent="0.2">
      <c r="B29" s="11" t="s">
        <v>97</v>
      </c>
      <c r="C29" s="28" t="s">
        <v>245</v>
      </c>
      <c r="D29" s="37">
        <v>45</v>
      </c>
      <c r="E29" s="37">
        <v>37</v>
      </c>
      <c r="F29" s="37">
        <v>34</v>
      </c>
      <c r="G29" s="37">
        <v>32</v>
      </c>
      <c r="H29" s="37">
        <v>45</v>
      </c>
      <c r="I29" s="37">
        <v>38</v>
      </c>
      <c r="J29" s="37">
        <v>45</v>
      </c>
      <c r="K29" s="37">
        <v>43</v>
      </c>
      <c r="L29" s="37">
        <v>36</v>
      </c>
      <c r="M29" s="37">
        <v>36</v>
      </c>
      <c r="N29" s="37">
        <v>40</v>
      </c>
      <c r="O29" s="37">
        <v>45</v>
      </c>
      <c r="P29" s="37">
        <v>42</v>
      </c>
      <c r="Q29" s="37">
        <v>45</v>
      </c>
      <c r="R29" s="37">
        <v>36</v>
      </c>
      <c r="S29" s="37">
        <v>40</v>
      </c>
      <c r="T29" s="37">
        <v>37</v>
      </c>
      <c r="U29" s="37"/>
      <c r="V29" s="37"/>
      <c r="W29" s="37"/>
      <c r="X29" s="37"/>
      <c r="Y29" s="37"/>
      <c r="Z29" s="13">
        <f t="shared" ref="Z29:Z35" si="361">IF(D29&lt;&gt;"",AVERAGE(D29:Y29),"")</f>
        <v>39.764705882352942</v>
      </c>
      <c r="AB29" s="1">
        <f>IF(COUNT(D29)&lt;1,0,IF((D$3-COUNTIF(D28:D35,"&lt;"&amp;D29))&lt;0,0,IF(((D$3-COUNTIF(D28:D35,"&lt;"&amp;D29))/COUNTIF(D28:D35,D29))&gt;1,1,(D$3-COUNTIF(D28:D35,"&lt;"&amp;D29))/COUNTIF(D28:D35,D29))))</f>
        <v>0</v>
      </c>
      <c r="AC29" s="1">
        <f t="shared" ref="AC29" si="362">IF(COUNT(E29)&lt;1,0,IF((E$3-COUNTIF(E28:E35,"&lt;"&amp;E29))&lt;0,0,IF(((E$3-COUNTIF(E28:E35,"&lt;"&amp;E29))/COUNTIF(E28:E35,E29))&gt;1,1,(E$3-COUNTIF(E28:E35,"&lt;"&amp;E29))/COUNTIF(E28:E35,E29))))</f>
        <v>1</v>
      </c>
      <c r="AD29" s="1">
        <f t="shared" ref="AD29" si="363">IF(COUNT(F29)&lt;1,0,IF((F$3-COUNTIF(F28:F35,"&lt;"&amp;F29))&lt;0,0,IF(((F$3-COUNTIF(F28:F35,"&lt;"&amp;F29))/COUNTIF(F28:F35,F29))&gt;1,1,(F$3-COUNTIF(F28:F35,"&lt;"&amp;F29))/COUNTIF(F28:F35,F29))))</f>
        <v>1</v>
      </c>
      <c r="AE29" s="1">
        <f t="shared" ref="AE29" si="364">IF(COUNT(G29)&lt;1,0,IF((G$3-COUNTIF(G28:G35,"&lt;"&amp;G29))&lt;0,0,IF(((G$3-COUNTIF(G28:G35,"&lt;"&amp;G29))/COUNTIF(G28:G35,G29))&gt;1,1,(G$3-COUNTIF(G28:G35,"&lt;"&amp;G29))/COUNTIF(G28:G35,G29))))</f>
        <v>1</v>
      </c>
      <c r="AF29" s="1">
        <f t="shared" ref="AF29" si="365">IF(COUNT(H29)&lt;1,0,IF((H$3-COUNTIF(H28:H35,"&lt;"&amp;H29))&lt;0,0,IF(((H$3-COUNTIF(H28:H35,"&lt;"&amp;H29))/COUNTIF(H28:H35,H29))&gt;1,1,(H$3-COUNTIF(H28:H35,"&lt;"&amp;H29))/COUNTIF(H28:H35,H29))))</f>
        <v>0.4</v>
      </c>
      <c r="AG29" s="1">
        <f t="shared" ref="AG29" si="366">IF(COUNT(I29)&lt;1,0,IF((I$3-COUNTIF(I28:I35,"&lt;"&amp;I29))&lt;0,0,IF(((I$3-COUNTIF(I28:I35,"&lt;"&amp;I29))/COUNTIF(I28:I35,I29))&gt;1,1,(I$3-COUNTIF(I28:I35,"&lt;"&amp;I29))/COUNTIF(I28:I35,I29))))</f>
        <v>1</v>
      </c>
      <c r="AH29" s="1">
        <f t="shared" ref="AH29" si="367">IF(COUNT(J29)&lt;1,0,IF((J$3-COUNTIF(J28:J35,"&lt;"&amp;J29))&lt;0,0,IF(((J$3-COUNTIF(J28:J35,"&lt;"&amp;J29))/COUNTIF(J28:J35,J29))&gt;1,1,(J$3-COUNTIF(J28:J35,"&lt;"&amp;J29))/COUNTIF(J28:J35,J29))))</f>
        <v>0.5</v>
      </c>
      <c r="AI29" s="1">
        <f t="shared" ref="AI29" si="368">IF(COUNT(K29)&lt;1,0,IF((K$3-COUNTIF(K28:K35,"&lt;"&amp;K29))&lt;0,0,IF(((K$3-COUNTIF(K28:K35,"&lt;"&amp;K29))/COUNTIF(K28:K35,K29))&gt;1,1,(K$3-COUNTIF(K28:K35,"&lt;"&amp;K29))/COUNTIF(K28:K35,K29))))</f>
        <v>0</v>
      </c>
      <c r="AJ29" s="1">
        <f t="shared" ref="AJ29" si="369">IF(COUNT(L29)&lt;1,0,IF((L$3-COUNTIF(L28:L35,"&lt;"&amp;L29))&lt;0,0,IF(((L$3-COUNTIF(L28:L35,"&lt;"&amp;L29))/COUNTIF(L28:L35,L29))&gt;1,1,(L$3-COUNTIF(L28:L35,"&lt;"&amp;L29))/COUNTIF(L28:L35,L29))))</f>
        <v>1</v>
      </c>
      <c r="AK29" s="1">
        <f t="shared" ref="AK29" si="370">IF(COUNT(M29)&lt;1,0,IF((M$3-COUNTIF(M28:M35,"&lt;"&amp;M29))&lt;0,0,IF(((M$3-COUNTIF(M28:M35,"&lt;"&amp;M29))/COUNTIF(M28:M35,M29))&gt;1,1,(M$3-COUNTIF(M28:M35,"&lt;"&amp;M29))/COUNTIF(M28:M35,M29))))</f>
        <v>1</v>
      </c>
      <c r="AL29" s="1">
        <f t="shared" ref="AL29" si="371">IF(COUNT(N29)&lt;1,0,IF((N$3-COUNTIF(N28:N35,"&lt;"&amp;N29))&lt;0,0,IF(((N$3-COUNTIF(N28:N35,"&lt;"&amp;N29))/COUNTIF(N28:N35,N29))&gt;1,1,(N$3-COUNTIF(N28:N35,"&lt;"&amp;N29))/COUNTIF(N28:N35,N29))))</f>
        <v>1</v>
      </c>
      <c r="AM29" s="1">
        <f t="shared" ref="AM29" si="372">IF(COUNT(O29)&lt;1,0,IF((O$3-COUNTIF(O28:O35,"&lt;"&amp;O29))&lt;0,0,IF(((O$3-COUNTIF(O28:O35,"&lt;"&amp;O29))/COUNTIF(O28:O35,O29))&gt;1,1,(O$3-COUNTIF(O28:O35,"&lt;"&amp;O29))/COUNTIF(O28:O35,O29))))</f>
        <v>0.4</v>
      </c>
      <c r="AN29" s="1">
        <f t="shared" ref="AN29" si="373">IF(COUNT(P29)&lt;1,0,IF((P$3-COUNTIF(P28:P35,"&lt;"&amp;P29))&lt;0,0,IF(((P$3-COUNTIF(P28:P35,"&lt;"&amp;P29))/COUNTIF(P28:P35,P29))&gt;1,1,(P$3-COUNTIF(P28:P35,"&lt;"&amp;P29))/COUNTIF(P28:P35,P29))))</f>
        <v>0</v>
      </c>
      <c r="AO29" s="1">
        <f t="shared" ref="AO29" si="374">IF(COUNT(Q29)&lt;1,0,IF((Q$3-COUNTIF(Q28:Q35,"&lt;"&amp;Q29))&lt;0,0,IF(((Q$3-COUNTIF(Q28:Q35,"&lt;"&amp;Q29))/COUNTIF(Q28:Q35,Q29))&gt;1,1,(Q$3-COUNTIF(Q28:Q35,"&lt;"&amp;Q29))/COUNTIF(Q28:Q35,Q29))))</f>
        <v>0.25</v>
      </c>
      <c r="AP29" s="1">
        <f t="shared" ref="AP29" si="375">IF(COUNT(R29)&lt;1,0,IF((R$3-COUNTIF(R28:R35,"&lt;"&amp;R29))&lt;0,0,IF(((R$3-COUNTIF(R28:R35,"&lt;"&amp;R29))/COUNTIF(R28:R35,R29))&gt;1,1,(R$3-COUNTIF(R28:R35,"&lt;"&amp;R29))/COUNTIF(R28:R35,R29))))</f>
        <v>1</v>
      </c>
      <c r="AQ29" s="1">
        <f t="shared" ref="AQ29" si="376">IF(COUNT(S29)&lt;1,0,IF((S$3-COUNTIF(S28:S35,"&lt;"&amp;S29))&lt;0,0,IF(((S$3-COUNTIF(S28:S35,"&lt;"&amp;S29))/COUNTIF(S28:S35,S29))&gt;1,1,(S$3-COUNTIF(S28:S35,"&lt;"&amp;S29))/COUNTIF(S28:S35,S29))))</f>
        <v>1</v>
      </c>
      <c r="AR29" s="1">
        <f t="shared" ref="AR29" si="377">IF(COUNT(T29)&lt;1,0,IF((T$3-COUNTIF(T28:T35,"&lt;"&amp;T29))&lt;0,0,IF(((T$3-COUNTIF(T28:T35,"&lt;"&amp;T29))/COUNTIF(T28:T35,T29))&gt;1,1,(T$3-COUNTIF(T28:T35,"&lt;"&amp;T29))/COUNTIF(T28:T35,T29))))</f>
        <v>1</v>
      </c>
      <c r="AS29" s="1">
        <f t="shared" ref="AS29" si="378">IF(COUNT(U29)&lt;1,0,IF((U$3-COUNTIF(U28:U35,"&lt;"&amp;U29))&lt;0,0,IF(((U$3-COUNTIF(U28:U35,"&lt;"&amp;U29))/COUNTIF(U28:U35,U29))&gt;1,1,(U$3-COUNTIF(U28:U35,"&lt;"&amp;U29))/COUNTIF(U28:U35,U29))))</f>
        <v>0</v>
      </c>
      <c r="AT29" s="1">
        <f t="shared" ref="AT29" si="379">IF(COUNT(V29)&lt;1,0,IF((V$3-COUNTIF(V28:V35,"&lt;"&amp;V29))&lt;0,0,IF(((V$3-COUNTIF(V28:V35,"&lt;"&amp;V29))/COUNTIF(V28:V35,V29))&gt;1,1,(V$3-COUNTIF(V28:V35,"&lt;"&amp;V29))/COUNTIF(V28:V35,V29))))</f>
        <v>0</v>
      </c>
      <c r="AU29" s="1">
        <f t="shared" ref="AU29" si="380">IF(COUNT(W29)&lt;1,0,IF((W$3-COUNTIF(W28:W35,"&lt;"&amp;W29))&lt;0,0,IF(((W$3-COUNTIF(W28:W35,"&lt;"&amp;W29))/COUNTIF(W28:W35,W29))&gt;1,1,(W$3-COUNTIF(W28:W35,"&lt;"&amp;W29))/COUNTIF(W28:W35,W29))))</f>
        <v>0</v>
      </c>
      <c r="AV29" s="1">
        <f t="shared" ref="AV29" si="381">IF(COUNT(X29)&lt;1,0,IF((X$3-COUNTIF(X28:X35,"&lt;"&amp;X29))&lt;0,0,IF(((X$3-COUNTIF(X28:X35,"&lt;"&amp;X29))/COUNTIF(X28:X35,X29))&gt;1,1,(X$3-COUNTIF(X28:X35,"&lt;"&amp;X29))/COUNTIF(X28:X35,X29))))</f>
        <v>0</v>
      </c>
      <c r="AW29" s="1">
        <f t="shared" ref="AW29" si="382">IF(COUNT(Y29)&lt;1,0,IF((Y$3-COUNTIF(Y28:Y35,"&lt;"&amp;Y29))&lt;0,0,IF(((Y$3-COUNTIF(Y28:Y35,"&lt;"&amp;Y29))/COUNTIF(Y28:Y35,Y29))&gt;1,1,(Y$3-COUNTIF(Y28:Y35,"&lt;"&amp;Y29))/COUNTIF(Y28:Y35,Y29))))</f>
        <v>0</v>
      </c>
    </row>
    <row r="30" spans="1:49" ht="15" x14ac:dyDescent="0.2">
      <c r="B30" s="11" t="s">
        <v>98</v>
      </c>
      <c r="C30" s="28" t="s">
        <v>221</v>
      </c>
      <c r="D30" s="37">
        <v>37</v>
      </c>
      <c r="E30" s="37">
        <v>35</v>
      </c>
      <c r="F30" s="37">
        <v>34</v>
      </c>
      <c r="G30" s="37">
        <v>37</v>
      </c>
      <c r="H30" s="37">
        <v>45</v>
      </c>
      <c r="I30" s="37">
        <v>42</v>
      </c>
      <c r="J30" s="37">
        <v>45</v>
      </c>
      <c r="K30" s="37">
        <v>34</v>
      </c>
      <c r="L30" s="37">
        <v>38</v>
      </c>
      <c r="M30" s="37">
        <v>36</v>
      </c>
      <c r="N30" s="37">
        <v>45</v>
      </c>
      <c r="O30" s="37">
        <v>45</v>
      </c>
      <c r="P30" s="37">
        <v>35</v>
      </c>
      <c r="Q30" s="37">
        <v>40</v>
      </c>
      <c r="R30" s="37">
        <v>40</v>
      </c>
      <c r="S30" s="37">
        <v>36</v>
      </c>
      <c r="T30" s="37">
        <v>37</v>
      </c>
      <c r="U30" s="37"/>
      <c r="V30" s="37"/>
      <c r="W30" s="37"/>
      <c r="X30" s="37"/>
      <c r="Y30" s="37"/>
      <c r="Z30" s="13">
        <f t="shared" si="361"/>
        <v>38.882352941176471</v>
      </c>
      <c r="AB30" s="1">
        <f>IF(COUNT(D30)&lt;1,0,IF((D$3-COUNTIF(D28:D35,"&lt;"&amp;D30))&lt;0,0,IF(((D$3-COUNTIF(D28:D35,"&lt;"&amp;D30))/COUNTIF(D28:D35,D30))&gt;1,1,(D$3-COUNTIF(D28:D35,"&lt;"&amp;D30))/COUNTIF(D28:D35,D30))))</f>
        <v>0</v>
      </c>
      <c r="AC30" s="1">
        <f t="shared" ref="AC30" si="383">IF(COUNT(E30)&lt;1,0,IF((E$3-COUNTIF(E28:E35,"&lt;"&amp;E30))&lt;0,0,IF(((E$3-COUNTIF(E28:E35,"&lt;"&amp;E30))/COUNTIF(E28:E35,E30))&gt;1,1,(E$3-COUNTIF(E28:E35,"&lt;"&amp;E30))/COUNTIF(E28:E35,E30))))</f>
        <v>1</v>
      </c>
      <c r="AD30" s="1">
        <f t="shared" ref="AD30" si="384">IF(COUNT(F30)&lt;1,0,IF((F$3-COUNTIF(F28:F35,"&lt;"&amp;F30))&lt;0,0,IF(((F$3-COUNTIF(F28:F35,"&lt;"&amp;F30))/COUNTIF(F28:F35,F30))&gt;1,1,(F$3-COUNTIF(F28:F35,"&lt;"&amp;F30))/COUNTIF(F28:F35,F30))))</f>
        <v>1</v>
      </c>
      <c r="AE30" s="1">
        <f t="shared" ref="AE30" si="385">IF(COUNT(G30)&lt;1,0,IF((G$3-COUNTIF(G28:G35,"&lt;"&amp;G30))&lt;0,0,IF(((G$3-COUNTIF(G28:G35,"&lt;"&amp;G30))/COUNTIF(G28:G35,G30))&gt;1,1,(G$3-COUNTIF(G28:G35,"&lt;"&amp;G30))/COUNTIF(G28:G35,G30))))</f>
        <v>1</v>
      </c>
      <c r="AF30" s="1">
        <f t="shared" ref="AF30" si="386">IF(COUNT(H30)&lt;1,0,IF((H$3-COUNTIF(H28:H35,"&lt;"&amp;H30))&lt;0,0,IF(((H$3-COUNTIF(H28:H35,"&lt;"&amp;H30))/COUNTIF(H28:H35,H30))&gt;1,1,(H$3-COUNTIF(H28:H35,"&lt;"&amp;H30))/COUNTIF(H28:H35,H30))))</f>
        <v>0.4</v>
      </c>
      <c r="AG30" s="1">
        <f t="shared" ref="AG30" si="387">IF(COUNT(I30)&lt;1,0,IF((I$3-COUNTIF(I28:I35,"&lt;"&amp;I30))&lt;0,0,IF(((I$3-COUNTIF(I28:I35,"&lt;"&amp;I30))/COUNTIF(I28:I35,I30))&gt;1,1,(I$3-COUNTIF(I28:I35,"&lt;"&amp;I30))/COUNTIF(I28:I35,I30))))</f>
        <v>1</v>
      </c>
      <c r="AH30" s="1">
        <f t="shared" ref="AH30" si="388">IF(COUNT(J30)&lt;1,0,IF((J$3-COUNTIF(J28:J35,"&lt;"&amp;J30))&lt;0,0,IF(((J$3-COUNTIF(J28:J35,"&lt;"&amp;J30))/COUNTIF(J28:J35,J30))&gt;1,1,(J$3-COUNTIF(J28:J35,"&lt;"&amp;J30))/COUNTIF(J28:J35,J30))))</f>
        <v>0.5</v>
      </c>
      <c r="AI30" s="1">
        <f t="shared" ref="AI30" si="389">IF(COUNT(K30)&lt;1,0,IF((K$3-COUNTIF(K28:K35,"&lt;"&amp;K30))&lt;0,0,IF(((K$3-COUNTIF(K28:K35,"&lt;"&amp;K30))/COUNTIF(K28:K35,K30))&gt;1,1,(K$3-COUNTIF(K28:K35,"&lt;"&amp;K30))/COUNTIF(K28:K35,K30))))</f>
        <v>1</v>
      </c>
      <c r="AJ30" s="1">
        <f t="shared" ref="AJ30" si="390">IF(COUNT(L30)&lt;1,0,IF((L$3-COUNTIF(L28:L35,"&lt;"&amp;L30))&lt;0,0,IF(((L$3-COUNTIF(L28:L35,"&lt;"&amp;L30))/COUNTIF(L28:L35,L30))&gt;1,1,(L$3-COUNTIF(L28:L35,"&lt;"&amp;L30))/COUNTIF(L28:L35,L30))))</f>
        <v>1</v>
      </c>
      <c r="AK30" s="1">
        <f t="shared" ref="AK30" si="391">IF(COUNT(M30)&lt;1,0,IF((M$3-COUNTIF(M28:M35,"&lt;"&amp;M30))&lt;0,0,IF(((M$3-COUNTIF(M28:M35,"&lt;"&amp;M30))/COUNTIF(M28:M35,M30))&gt;1,1,(M$3-COUNTIF(M28:M35,"&lt;"&amp;M30))/COUNTIF(M28:M35,M30))))</f>
        <v>1</v>
      </c>
      <c r="AL30" s="1">
        <f t="shared" ref="AL30" si="392">IF(COUNT(N30)&lt;1,0,IF((N$3-COUNTIF(N28:N35,"&lt;"&amp;N30))&lt;0,0,IF(((N$3-COUNTIF(N28:N35,"&lt;"&amp;N30))/COUNTIF(N28:N35,N30))&gt;1,1,(N$3-COUNTIF(N28:N35,"&lt;"&amp;N30))/COUNTIF(N28:N35,N30))))</f>
        <v>0.4</v>
      </c>
      <c r="AM30" s="1">
        <f t="shared" ref="AM30" si="393">IF(COUNT(O30)&lt;1,0,IF((O$3-COUNTIF(O28:O35,"&lt;"&amp;O30))&lt;0,0,IF(((O$3-COUNTIF(O28:O35,"&lt;"&amp;O30))/COUNTIF(O28:O35,O30))&gt;1,1,(O$3-COUNTIF(O28:O35,"&lt;"&amp;O30))/COUNTIF(O28:O35,O30))))</f>
        <v>0.4</v>
      </c>
      <c r="AN30" s="1">
        <f t="shared" ref="AN30" si="394">IF(COUNT(P30)&lt;1,0,IF((P$3-COUNTIF(P28:P35,"&lt;"&amp;P30))&lt;0,0,IF(((P$3-COUNTIF(P28:P35,"&lt;"&amp;P30))/COUNTIF(P28:P35,P30))&gt;1,1,(P$3-COUNTIF(P28:P35,"&lt;"&amp;P30))/COUNTIF(P28:P35,P30))))</f>
        <v>1</v>
      </c>
      <c r="AO30" s="1">
        <f t="shared" ref="AO30" si="395">IF(COUNT(Q30)&lt;1,0,IF((Q$3-COUNTIF(Q28:Q35,"&lt;"&amp;Q30))&lt;0,0,IF(((Q$3-COUNTIF(Q28:Q35,"&lt;"&amp;Q30))/COUNTIF(Q28:Q35,Q30))&gt;1,1,(Q$3-COUNTIF(Q28:Q35,"&lt;"&amp;Q30))/COUNTIF(Q28:Q35,Q30))))</f>
        <v>1</v>
      </c>
      <c r="AP30" s="1">
        <f t="shared" ref="AP30" si="396">IF(COUNT(R30)&lt;1,0,IF((R$3-COUNTIF(R28:R35,"&lt;"&amp;R30))&lt;0,0,IF(((R$3-COUNTIF(R28:R35,"&lt;"&amp;R30))/COUNTIF(R28:R35,R30))&gt;1,1,(R$3-COUNTIF(R28:R35,"&lt;"&amp;R30))/COUNTIF(R28:R35,R30))))</f>
        <v>1</v>
      </c>
      <c r="AQ30" s="1">
        <f t="shared" ref="AQ30" si="397">IF(COUNT(S30)&lt;1,0,IF((S$3-COUNTIF(S28:S35,"&lt;"&amp;S30))&lt;0,0,IF(((S$3-COUNTIF(S28:S35,"&lt;"&amp;S30))/COUNTIF(S28:S35,S30))&gt;1,1,(S$3-COUNTIF(S28:S35,"&lt;"&amp;S30))/COUNTIF(S28:S35,S30))))</f>
        <v>1</v>
      </c>
      <c r="AR30" s="1">
        <f t="shared" ref="AR30" si="398">IF(COUNT(T30)&lt;1,0,IF((T$3-COUNTIF(T28:T35,"&lt;"&amp;T30))&lt;0,0,IF(((T$3-COUNTIF(T28:T35,"&lt;"&amp;T30))/COUNTIF(T28:T35,T30))&gt;1,1,(T$3-COUNTIF(T28:T35,"&lt;"&amp;T30))/COUNTIF(T28:T35,T30))))</f>
        <v>1</v>
      </c>
      <c r="AS30" s="1">
        <f t="shared" ref="AS30" si="399">IF(COUNT(U30)&lt;1,0,IF((U$3-COUNTIF(U28:U35,"&lt;"&amp;U30))&lt;0,0,IF(((U$3-COUNTIF(U28:U35,"&lt;"&amp;U30))/COUNTIF(U28:U35,U30))&gt;1,1,(U$3-COUNTIF(U28:U35,"&lt;"&amp;U30))/COUNTIF(U28:U35,U30))))</f>
        <v>0</v>
      </c>
      <c r="AT30" s="1">
        <f t="shared" ref="AT30" si="400">IF(COUNT(V30)&lt;1,0,IF((V$3-COUNTIF(V28:V35,"&lt;"&amp;V30))&lt;0,0,IF(((V$3-COUNTIF(V28:V35,"&lt;"&amp;V30))/COUNTIF(V28:V35,V30))&gt;1,1,(V$3-COUNTIF(V28:V35,"&lt;"&amp;V30))/COUNTIF(V28:V35,V30))))</f>
        <v>0</v>
      </c>
      <c r="AU30" s="1">
        <f t="shared" ref="AU30" si="401">IF(COUNT(W30)&lt;1,0,IF((W$3-COUNTIF(W28:W35,"&lt;"&amp;W30))&lt;0,0,IF(((W$3-COUNTIF(W28:W35,"&lt;"&amp;W30))/COUNTIF(W28:W35,W30))&gt;1,1,(W$3-COUNTIF(W28:W35,"&lt;"&amp;W30))/COUNTIF(W28:W35,W30))))</f>
        <v>0</v>
      </c>
      <c r="AV30" s="1">
        <f t="shared" ref="AV30" si="402">IF(COUNT(X30)&lt;1,0,IF((X$3-COUNTIF(X28:X35,"&lt;"&amp;X30))&lt;0,0,IF(((X$3-COUNTIF(X28:X35,"&lt;"&amp;X30))/COUNTIF(X28:X35,X30))&gt;1,1,(X$3-COUNTIF(X28:X35,"&lt;"&amp;X30))/COUNTIF(X28:X35,X30))))</f>
        <v>0</v>
      </c>
      <c r="AW30" s="1">
        <f t="shared" ref="AW30" si="403">IF(COUNT(Y30)&lt;1,0,IF((Y$3-COUNTIF(Y28:Y35,"&lt;"&amp;Y30))&lt;0,0,IF(((Y$3-COUNTIF(Y28:Y35,"&lt;"&amp;Y30))/COUNTIF(Y28:Y35,Y30))&gt;1,1,(Y$3-COUNTIF(Y28:Y35,"&lt;"&amp;Y30))/COUNTIF(Y28:Y35,Y30))))</f>
        <v>0</v>
      </c>
    </row>
    <row r="31" spans="1:49" ht="15" x14ac:dyDescent="0.2">
      <c r="B31" s="11" t="s">
        <v>99</v>
      </c>
      <c r="C31" s="27" t="s">
        <v>221</v>
      </c>
      <c r="D31" s="37">
        <v>36</v>
      </c>
      <c r="E31" s="37">
        <v>45</v>
      </c>
      <c r="F31" s="37">
        <v>45</v>
      </c>
      <c r="G31" s="37">
        <v>45</v>
      </c>
      <c r="H31" s="37">
        <v>45</v>
      </c>
      <c r="I31" s="37">
        <v>45</v>
      </c>
      <c r="J31" s="37">
        <v>45</v>
      </c>
      <c r="K31" s="37">
        <v>45</v>
      </c>
      <c r="L31" s="37">
        <v>45</v>
      </c>
      <c r="M31" s="37">
        <v>33</v>
      </c>
      <c r="N31" s="37">
        <v>45</v>
      </c>
      <c r="O31" s="37">
        <v>45</v>
      </c>
      <c r="P31" s="37">
        <v>36</v>
      </c>
      <c r="Q31" s="37">
        <v>43</v>
      </c>
      <c r="R31" s="37">
        <v>39</v>
      </c>
      <c r="S31" s="37">
        <v>56</v>
      </c>
      <c r="T31" s="37">
        <v>33</v>
      </c>
      <c r="U31" s="37"/>
      <c r="V31" s="37"/>
      <c r="W31" s="37"/>
      <c r="X31" s="37"/>
      <c r="Y31" s="37"/>
      <c r="Z31" s="13">
        <f t="shared" si="361"/>
        <v>42.705882352941174</v>
      </c>
      <c r="AB31" s="1">
        <f>IF(COUNT(D31)&lt;1,0,IF((D$3-COUNTIF(D28:D35,"&lt;"&amp;D31))&lt;0,0,IF(((D$3-COUNTIF(D28:D35,"&lt;"&amp;D31))/COUNTIF(D28:D35,D31))&gt;1,1,(D$3-COUNTIF(D28:D35,"&lt;"&amp;D31))/COUNTIF(D28:D35,D31))))</f>
        <v>1</v>
      </c>
      <c r="AC31" s="1">
        <f t="shared" ref="AC31" si="404">IF(COUNT(E31)&lt;1,0,IF((E$3-COUNTIF(E28:E35,"&lt;"&amp;E31))&lt;0,0,IF(((E$3-COUNTIF(E28:E35,"&lt;"&amp;E31))/COUNTIF(E28:E35,E31))&gt;1,1,(E$3-COUNTIF(E28:E35,"&lt;"&amp;E31))/COUNTIF(E28:E35,E31))))</f>
        <v>0</v>
      </c>
      <c r="AD31" s="1">
        <f t="shared" ref="AD31" si="405">IF(COUNT(F31)&lt;1,0,IF((F$3-COUNTIF(F28:F35,"&lt;"&amp;F31))&lt;0,0,IF(((F$3-COUNTIF(F28:F35,"&lt;"&amp;F31))/COUNTIF(F28:F35,F31))&gt;1,1,(F$3-COUNTIF(F28:F35,"&lt;"&amp;F31))/COUNTIF(F28:F35,F31))))</f>
        <v>0.25</v>
      </c>
      <c r="AE31" s="1">
        <f t="shared" ref="AE31" si="406">IF(COUNT(G31)&lt;1,0,IF((G$3-COUNTIF(G28:G35,"&lt;"&amp;G31))&lt;0,0,IF(((G$3-COUNTIF(G28:G35,"&lt;"&amp;G31))/COUNTIF(G28:G35,G31))&gt;1,1,(G$3-COUNTIF(G28:G35,"&lt;"&amp;G31))/COUNTIF(G28:G35,G31))))</f>
        <v>0</v>
      </c>
      <c r="AF31" s="1">
        <f t="shared" ref="AF31" si="407">IF(COUNT(H31)&lt;1,0,IF((H$3-COUNTIF(H28:H35,"&lt;"&amp;H31))&lt;0,0,IF(((H$3-COUNTIF(H28:H35,"&lt;"&amp;H31))/COUNTIF(H28:H35,H31))&gt;1,1,(H$3-COUNTIF(H28:H35,"&lt;"&amp;H31))/COUNTIF(H28:H35,H31))))</f>
        <v>0.4</v>
      </c>
      <c r="AG31" s="1">
        <f t="shared" ref="AG31" si="408">IF(COUNT(I31)&lt;1,0,IF((I$3-COUNTIF(I28:I35,"&lt;"&amp;I31))&lt;0,0,IF(((I$3-COUNTIF(I28:I35,"&lt;"&amp;I31))/COUNTIF(I28:I35,I31))&gt;1,1,(I$3-COUNTIF(I28:I35,"&lt;"&amp;I31))/COUNTIF(I28:I35,I31))))</f>
        <v>0.4</v>
      </c>
      <c r="AH31" s="1">
        <f t="shared" ref="AH31" si="409">IF(COUNT(J31)&lt;1,0,IF((J$3-COUNTIF(J28:J35,"&lt;"&amp;J31))&lt;0,0,IF(((J$3-COUNTIF(J28:J35,"&lt;"&amp;J31))/COUNTIF(J28:J35,J31))&gt;1,1,(J$3-COUNTIF(J28:J35,"&lt;"&amp;J31))/COUNTIF(J28:J35,J31))))</f>
        <v>0.5</v>
      </c>
      <c r="AI31" s="1">
        <f t="shared" ref="AI31" si="410">IF(COUNT(K31)&lt;1,0,IF((K$3-COUNTIF(K28:K35,"&lt;"&amp;K31))&lt;0,0,IF(((K$3-COUNTIF(K28:K35,"&lt;"&amp;K31))/COUNTIF(K28:K35,K31))&gt;1,1,(K$3-COUNTIF(K28:K35,"&lt;"&amp;K31))/COUNTIF(K28:K35,K31))))</f>
        <v>0</v>
      </c>
      <c r="AJ31" s="1">
        <f t="shared" ref="AJ31" si="411">IF(COUNT(L31)&lt;1,0,IF((L$3-COUNTIF(L28:L35,"&lt;"&amp;L31))&lt;0,0,IF(((L$3-COUNTIF(L28:L35,"&lt;"&amp;L31))/COUNTIF(L28:L35,L31))&gt;1,1,(L$3-COUNTIF(L28:L35,"&lt;"&amp;L31))/COUNTIF(L28:L35,L31))))</f>
        <v>0.25</v>
      </c>
      <c r="AK31" s="1">
        <f t="shared" ref="AK31" si="412">IF(COUNT(M31)&lt;1,0,IF((M$3-COUNTIF(M28:M35,"&lt;"&amp;M31))&lt;0,0,IF(((M$3-COUNTIF(M28:M35,"&lt;"&amp;M31))/COUNTIF(M28:M35,M31))&gt;1,1,(M$3-COUNTIF(M28:M35,"&lt;"&amp;M31))/COUNTIF(M28:M35,M31))))</f>
        <v>1</v>
      </c>
      <c r="AL31" s="1">
        <f t="shared" ref="AL31" si="413">IF(COUNT(N31)&lt;1,0,IF((N$3-COUNTIF(N28:N35,"&lt;"&amp;N31))&lt;0,0,IF(((N$3-COUNTIF(N28:N35,"&lt;"&amp;N31))/COUNTIF(N28:N35,N31))&gt;1,1,(N$3-COUNTIF(N28:N35,"&lt;"&amp;N31))/COUNTIF(N28:N35,N31))))</f>
        <v>0.4</v>
      </c>
      <c r="AM31" s="1">
        <f t="shared" ref="AM31" si="414">IF(COUNT(O31)&lt;1,0,IF((O$3-COUNTIF(O28:O35,"&lt;"&amp;O31))&lt;0,0,IF(((O$3-COUNTIF(O28:O35,"&lt;"&amp;O31))/COUNTIF(O28:O35,O31))&gt;1,1,(O$3-COUNTIF(O28:O35,"&lt;"&amp;O31))/COUNTIF(O28:O35,O31))))</f>
        <v>0.4</v>
      </c>
      <c r="AN31" s="1">
        <f t="shared" ref="AN31" si="415">IF(COUNT(P31)&lt;1,0,IF((P$3-COUNTIF(P28:P35,"&lt;"&amp;P31))&lt;0,0,IF(((P$3-COUNTIF(P28:P35,"&lt;"&amp;P31))/COUNTIF(P28:P35,P31))&gt;1,1,(P$3-COUNTIF(P28:P35,"&lt;"&amp;P31))/COUNTIF(P28:P35,P31))))</f>
        <v>1</v>
      </c>
      <c r="AO31" s="1">
        <f t="shared" ref="AO31" si="416">IF(COUNT(Q31)&lt;1,0,IF((Q$3-COUNTIF(Q28:Q35,"&lt;"&amp;Q31))&lt;0,0,IF(((Q$3-COUNTIF(Q28:Q35,"&lt;"&amp;Q31))/COUNTIF(Q28:Q35,Q31))&gt;1,1,(Q$3-COUNTIF(Q28:Q35,"&lt;"&amp;Q31))/COUNTIF(Q28:Q35,Q31))))</f>
        <v>1</v>
      </c>
      <c r="AP31" s="1">
        <f t="shared" ref="AP31" si="417">IF(COUNT(R31)&lt;1,0,IF((R$3-COUNTIF(R28:R35,"&lt;"&amp;R31))&lt;0,0,IF(((R$3-COUNTIF(R28:R35,"&lt;"&amp;R31))/COUNTIF(R28:R35,R31))&gt;1,1,(R$3-COUNTIF(R28:R35,"&lt;"&amp;R31))/COUNTIF(R28:R35,R31))))</f>
        <v>1</v>
      </c>
      <c r="AQ31" s="1">
        <f t="shared" ref="AQ31" si="418">IF(COUNT(S31)&lt;1,0,IF((S$3-COUNTIF(S28:S35,"&lt;"&amp;S31))&lt;0,0,IF(((S$3-COUNTIF(S28:S35,"&lt;"&amp;S31))/COUNTIF(S28:S35,S31))&gt;1,1,(S$3-COUNTIF(S28:S35,"&lt;"&amp;S31))/COUNTIF(S28:S35,S31))))</f>
        <v>0</v>
      </c>
      <c r="AR31" s="1">
        <f t="shared" ref="AR31" si="419">IF(COUNT(T31)&lt;1,0,IF((T$3-COUNTIF(T28:T35,"&lt;"&amp;T31))&lt;0,0,IF(((T$3-COUNTIF(T28:T35,"&lt;"&amp;T31))/COUNTIF(T28:T35,T31))&gt;1,1,(T$3-COUNTIF(T28:T35,"&lt;"&amp;T31))/COUNTIF(T28:T35,T31))))</f>
        <v>1</v>
      </c>
      <c r="AS31" s="1">
        <f t="shared" ref="AS31" si="420">IF(COUNT(U31)&lt;1,0,IF((U$3-COUNTIF(U28:U35,"&lt;"&amp;U31))&lt;0,0,IF(((U$3-COUNTIF(U28:U35,"&lt;"&amp;U31))/COUNTIF(U28:U35,U31))&gt;1,1,(U$3-COUNTIF(U28:U35,"&lt;"&amp;U31))/COUNTIF(U28:U35,U31))))</f>
        <v>0</v>
      </c>
      <c r="AT31" s="1">
        <f t="shared" ref="AT31" si="421">IF(COUNT(V31)&lt;1,0,IF((V$3-COUNTIF(V28:V35,"&lt;"&amp;V31))&lt;0,0,IF(((V$3-COUNTIF(V28:V35,"&lt;"&amp;V31))/COUNTIF(V28:V35,V31))&gt;1,1,(V$3-COUNTIF(V28:V35,"&lt;"&amp;V31))/COUNTIF(V28:V35,V31))))</f>
        <v>0</v>
      </c>
      <c r="AU31" s="1">
        <f t="shared" ref="AU31" si="422">IF(COUNT(W31)&lt;1,0,IF((W$3-COUNTIF(W28:W35,"&lt;"&amp;W31))&lt;0,0,IF(((W$3-COUNTIF(W28:W35,"&lt;"&amp;W31))/COUNTIF(W28:W35,W31))&gt;1,1,(W$3-COUNTIF(W28:W35,"&lt;"&amp;W31))/COUNTIF(W28:W35,W31))))</f>
        <v>0</v>
      </c>
      <c r="AV31" s="1">
        <f t="shared" ref="AV31" si="423">IF(COUNT(X31)&lt;1,0,IF((X$3-COUNTIF(X28:X35,"&lt;"&amp;X31))&lt;0,0,IF(((X$3-COUNTIF(X28:X35,"&lt;"&amp;X31))/COUNTIF(X28:X35,X31))&gt;1,1,(X$3-COUNTIF(X28:X35,"&lt;"&amp;X31))/COUNTIF(X28:X35,X31))))</f>
        <v>0</v>
      </c>
      <c r="AW31" s="1">
        <f t="shared" ref="AW31" si="424">IF(COUNT(Y31)&lt;1,0,IF((Y$3-COUNTIF(Y28:Y35,"&lt;"&amp;Y31))&lt;0,0,IF(((Y$3-COUNTIF(Y28:Y35,"&lt;"&amp;Y31))/COUNTIF(Y28:Y35,Y31))&gt;1,1,(Y$3-COUNTIF(Y28:Y35,"&lt;"&amp;Y31))/COUNTIF(Y28:Y35,Y31))))</f>
        <v>0</v>
      </c>
    </row>
    <row r="32" spans="1:49" ht="15" x14ac:dyDescent="0.2">
      <c r="B32" s="27" t="s">
        <v>102</v>
      </c>
      <c r="C32" s="27" t="s">
        <v>221</v>
      </c>
      <c r="D32" s="37">
        <v>35</v>
      </c>
      <c r="E32" s="37">
        <v>35</v>
      </c>
      <c r="F32" s="37">
        <v>45</v>
      </c>
      <c r="G32" s="37">
        <v>35</v>
      </c>
      <c r="H32" s="37">
        <v>45</v>
      </c>
      <c r="I32" s="37">
        <v>40</v>
      </c>
      <c r="J32" s="37">
        <v>45</v>
      </c>
      <c r="K32" s="37">
        <v>41</v>
      </c>
      <c r="L32" s="37">
        <v>45</v>
      </c>
      <c r="M32" s="37">
        <v>34</v>
      </c>
      <c r="N32" s="37">
        <v>45</v>
      </c>
      <c r="O32" s="37">
        <v>45</v>
      </c>
      <c r="P32" s="37">
        <v>37</v>
      </c>
      <c r="Q32" s="37">
        <v>45</v>
      </c>
      <c r="R32" s="37">
        <v>36</v>
      </c>
      <c r="S32" s="37">
        <v>37</v>
      </c>
      <c r="T32" s="37">
        <v>35</v>
      </c>
      <c r="U32" s="37"/>
      <c r="V32" s="37"/>
      <c r="W32" s="37"/>
      <c r="X32" s="37"/>
      <c r="Y32" s="37"/>
      <c r="Z32" s="13">
        <f t="shared" si="361"/>
        <v>40</v>
      </c>
      <c r="AB32" s="1">
        <f>IF(COUNT(D32)&lt;1,0,IF((D$3-COUNTIF(D28:D35,"&lt;"&amp;D32))&lt;0,0,IF(((D$3-COUNTIF(D28:D35,"&lt;"&amp;D32))/COUNTIF(D28:D35,D32))&gt;1,1,(D$3-COUNTIF(D28:D35,"&lt;"&amp;D32))/COUNTIF(D28:D35,D32))))</f>
        <v>1</v>
      </c>
      <c r="AC32" s="1">
        <f t="shared" ref="AC32" si="425">IF(COUNT(E32)&lt;1,0,IF((E$3-COUNTIF(E28:E35,"&lt;"&amp;E32))&lt;0,0,IF(((E$3-COUNTIF(E28:E35,"&lt;"&amp;E32))/COUNTIF(E28:E35,E32))&gt;1,1,(E$3-COUNTIF(E28:E35,"&lt;"&amp;E32))/COUNTIF(E28:E35,E32))))</f>
        <v>1</v>
      </c>
      <c r="AD32" s="1">
        <f t="shared" ref="AD32" si="426">IF(COUNT(F32)&lt;1,0,IF((F$3-COUNTIF(F28:F35,"&lt;"&amp;F32))&lt;0,0,IF(((F$3-COUNTIF(F28:F35,"&lt;"&amp;F32))/COUNTIF(F28:F35,F32))&gt;1,1,(F$3-COUNTIF(F28:F35,"&lt;"&amp;F32))/COUNTIF(F28:F35,F32))))</f>
        <v>0.25</v>
      </c>
      <c r="AE32" s="1">
        <f t="shared" ref="AE32" si="427">IF(COUNT(G32)&lt;1,0,IF((G$3-COUNTIF(G28:G35,"&lt;"&amp;G32))&lt;0,0,IF(((G$3-COUNTIF(G28:G35,"&lt;"&amp;G32))/COUNTIF(G28:G35,G32))&gt;1,1,(G$3-COUNTIF(G28:G35,"&lt;"&amp;G32))/COUNTIF(G28:G35,G32))))</f>
        <v>1</v>
      </c>
      <c r="AF32" s="1">
        <f t="shared" ref="AF32" si="428">IF(COUNT(H32)&lt;1,0,IF((H$3-COUNTIF(H28:H35,"&lt;"&amp;H32))&lt;0,0,IF(((H$3-COUNTIF(H28:H35,"&lt;"&amp;H32))/COUNTIF(H28:H35,H32))&gt;1,1,(H$3-COUNTIF(H28:H35,"&lt;"&amp;H32))/COUNTIF(H28:H35,H32))))</f>
        <v>0.4</v>
      </c>
      <c r="AG32" s="1">
        <f t="shared" ref="AG32" si="429">IF(COUNT(I32)&lt;1,0,IF((I$3-COUNTIF(I28:I35,"&lt;"&amp;I32))&lt;0,0,IF(((I$3-COUNTIF(I28:I35,"&lt;"&amp;I32))/COUNTIF(I28:I35,I32))&gt;1,1,(I$3-COUNTIF(I28:I35,"&lt;"&amp;I32))/COUNTIF(I28:I35,I32))))</f>
        <v>1</v>
      </c>
      <c r="AH32" s="1">
        <f t="shared" ref="AH32" si="430">IF(COUNT(J32)&lt;1,0,IF((J$3-COUNTIF(J28:J35,"&lt;"&amp;J32))&lt;0,0,IF(((J$3-COUNTIF(J28:J35,"&lt;"&amp;J32))/COUNTIF(J28:J35,J32))&gt;1,1,(J$3-COUNTIF(J28:J35,"&lt;"&amp;J32))/COUNTIF(J28:J35,J32))))</f>
        <v>0.5</v>
      </c>
      <c r="AI32" s="1">
        <f t="shared" ref="AI32" si="431">IF(COUNT(K32)&lt;1,0,IF((K$3-COUNTIF(K28:K35,"&lt;"&amp;K32))&lt;0,0,IF(((K$3-COUNTIF(K28:K35,"&lt;"&amp;K32))/COUNTIF(K28:K35,K32))&gt;1,1,(K$3-COUNTIF(K28:K35,"&lt;"&amp;K32))/COUNTIF(K28:K35,K32))))</f>
        <v>1</v>
      </c>
      <c r="AJ32" s="1">
        <f t="shared" ref="AJ32" si="432">IF(COUNT(L32)&lt;1,0,IF((L$3-COUNTIF(L28:L35,"&lt;"&amp;L32))&lt;0,0,IF(((L$3-COUNTIF(L28:L35,"&lt;"&amp;L32))/COUNTIF(L28:L35,L32))&gt;1,1,(L$3-COUNTIF(L28:L35,"&lt;"&amp;L32))/COUNTIF(L28:L35,L32))))</f>
        <v>0.25</v>
      </c>
      <c r="AK32" s="1">
        <f t="shared" ref="AK32" si="433">IF(COUNT(M32)&lt;1,0,IF((M$3-COUNTIF(M28:M35,"&lt;"&amp;M32))&lt;0,0,IF(((M$3-COUNTIF(M28:M35,"&lt;"&amp;M32))/COUNTIF(M28:M35,M32))&gt;1,1,(M$3-COUNTIF(M28:M35,"&lt;"&amp;M32))/COUNTIF(M28:M35,M32))))</f>
        <v>1</v>
      </c>
      <c r="AL32" s="1">
        <f t="shared" ref="AL32" si="434">IF(COUNT(N32)&lt;1,0,IF((N$3-COUNTIF(N28:N35,"&lt;"&amp;N32))&lt;0,0,IF(((N$3-COUNTIF(N28:N35,"&lt;"&amp;N32))/COUNTIF(N28:N35,N32))&gt;1,1,(N$3-COUNTIF(N28:N35,"&lt;"&amp;N32))/COUNTIF(N28:N35,N32))))</f>
        <v>0.4</v>
      </c>
      <c r="AM32" s="1">
        <f t="shared" ref="AM32" si="435">IF(COUNT(O32)&lt;1,0,IF((O$3-COUNTIF(O28:O35,"&lt;"&amp;O32))&lt;0,0,IF(((O$3-COUNTIF(O28:O35,"&lt;"&amp;O32))/COUNTIF(O28:O35,O32))&gt;1,1,(O$3-COUNTIF(O28:O35,"&lt;"&amp;O32))/COUNTIF(O28:O35,O32))))</f>
        <v>0.4</v>
      </c>
      <c r="AN32" s="1">
        <f t="shared" ref="AN32" si="436">IF(COUNT(P32)&lt;1,0,IF((P$3-COUNTIF(P28:P35,"&lt;"&amp;P32))&lt;0,0,IF(((P$3-COUNTIF(P28:P35,"&lt;"&amp;P32))/COUNTIF(P28:P35,P32))&gt;1,1,(P$3-COUNTIF(P28:P35,"&lt;"&amp;P32))/COUNTIF(P28:P35,P32))))</f>
        <v>1</v>
      </c>
      <c r="AO32" s="1">
        <f t="shared" ref="AO32" si="437">IF(COUNT(Q32)&lt;1,0,IF((Q$3-COUNTIF(Q28:Q35,"&lt;"&amp;Q32))&lt;0,0,IF(((Q$3-COUNTIF(Q28:Q35,"&lt;"&amp;Q32))/COUNTIF(Q28:Q35,Q32))&gt;1,1,(Q$3-COUNTIF(Q28:Q35,"&lt;"&amp;Q32))/COUNTIF(Q28:Q35,Q32))))</f>
        <v>0.25</v>
      </c>
      <c r="AP32" s="1">
        <f t="shared" ref="AP32" si="438">IF(COUNT(R32)&lt;1,0,IF((R$3-COUNTIF(R28:R35,"&lt;"&amp;R32))&lt;0,0,IF(((R$3-COUNTIF(R28:R35,"&lt;"&amp;R32))/COUNTIF(R28:R35,R32))&gt;1,1,(R$3-COUNTIF(R28:R35,"&lt;"&amp;R32))/COUNTIF(R28:R35,R32))))</f>
        <v>1</v>
      </c>
      <c r="AQ32" s="1">
        <f t="shared" ref="AQ32" si="439">IF(COUNT(S32)&lt;1,0,IF((S$3-COUNTIF(S28:S35,"&lt;"&amp;S32))&lt;0,0,IF(((S$3-COUNTIF(S28:S35,"&lt;"&amp;S32))/COUNTIF(S28:S35,S32))&gt;1,1,(S$3-COUNTIF(S28:S35,"&lt;"&amp;S32))/COUNTIF(S28:S35,S32))))</f>
        <v>1</v>
      </c>
      <c r="AR32" s="1">
        <f t="shared" ref="AR32" si="440">IF(COUNT(T32)&lt;1,0,IF((T$3-COUNTIF(T28:T35,"&lt;"&amp;T32))&lt;0,0,IF(((T$3-COUNTIF(T28:T35,"&lt;"&amp;T32))/COUNTIF(T28:T35,T32))&gt;1,1,(T$3-COUNTIF(T28:T35,"&lt;"&amp;T32))/COUNTIF(T28:T35,T32))))</f>
        <v>1</v>
      </c>
      <c r="AS32" s="1">
        <f t="shared" ref="AS32" si="441">IF(COUNT(U32)&lt;1,0,IF((U$3-COUNTIF(U28:U35,"&lt;"&amp;U32))&lt;0,0,IF(((U$3-COUNTIF(U28:U35,"&lt;"&amp;U32))/COUNTIF(U28:U35,U32))&gt;1,1,(U$3-COUNTIF(U28:U35,"&lt;"&amp;U32))/COUNTIF(U28:U35,U32))))</f>
        <v>0</v>
      </c>
      <c r="AT32" s="1">
        <f t="shared" ref="AT32" si="442">IF(COUNT(V32)&lt;1,0,IF((V$3-COUNTIF(V28:V35,"&lt;"&amp;V32))&lt;0,0,IF(((V$3-COUNTIF(V28:V35,"&lt;"&amp;V32))/COUNTIF(V28:V35,V32))&gt;1,1,(V$3-COUNTIF(V28:V35,"&lt;"&amp;V32))/COUNTIF(V28:V35,V32))))</f>
        <v>0</v>
      </c>
      <c r="AU32" s="1">
        <f t="shared" ref="AU32" si="443">IF(COUNT(W32)&lt;1,0,IF((W$3-COUNTIF(W28:W35,"&lt;"&amp;W32))&lt;0,0,IF(((W$3-COUNTIF(W28:W35,"&lt;"&amp;W32))/COUNTIF(W28:W35,W32))&gt;1,1,(W$3-COUNTIF(W28:W35,"&lt;"&amp;W32))/COUNTIF(W28:W35,W32))))</f>
        <v>0</v>
      </c>
      <c r="AV32" s="1">
        <f t="shared" ref="AV32" si="444">IF(COUNT(X32)&lt;1,0,IF((X$3-COUNTIF(X28:X35,"&lt;"&amp;X32))&lt;0,0,IF(((X$3-COUNTIF(X28:X35,"&lt;"&amp;X32))/COUNTIF(X28:X35,X32))&gt;1,1,(X$3-COUNTIF(X28:X35,"&lt;"&amp;X32))/COUNTIF(X28:X35,X32))))</f>
        <v>0</v>
      </c>
      <c r="AW32" s="1">
        <f t="shared" ref="AW32" si="445">IF(COUNT(Y32)&lt;1,0,IF((Y$3-COUNTIF(Y28:Y35,"&lt;"&amp;Y32))&lt;0,0,IF(((Y$3-COUNTIF(Y28:Y35,"&lt;"&amp;Y32))/COUNTIF(Y28:Y35,Y32))&gt;1,1,(Y$3-COUNTIF(Y28:Y35,"&lt;"&amp;Y32))/COUNTIF(Y28:Y35,Y32))))</f>
        <v>0</v>
      </c>
    </row>
    <row r="33" spans="1:49" ht="15" x14ac:dyDescent="0.2">
      <c r="B33" s="27" t="s">
        <v>113</v>
      </c>
      <c r="C33" s="28" t="s">
        <v>221</v>
      </c>
      <c r="D33" s="37">
        <v>36</v>
      </c>
      <c r="E33" s="37">
        <v>44</v>
      </c>
      <c r="F33" s="37">
        <v>38</v>
      </c>
      <c r="G33" s="37">
        <v>32</v>
      </c>
      <c r="H33" s="37">
        <v>34</v>
      </c>
      <c r="I33" s="37">
        <v>45</v>
      </c>
      <c r="J33" s="37">
        <v>36</v>
      </c>
      <c r="K33" s="37">
        <v>38</v>
      </c>
      <c r="L33" s="37">
        <v>35</v>
      </c>
      <c r="M33" s="37">
        <v>38</v>
      </c>
      <c r="N33" s="37">
        <v>44</v>
      </c>
      <c r="O33" s="37">
        <v>39</v>
      </c>
      <c r="P33" s="37">
        <v>39</v>
      </c>
      <c r="Q33" s="37">
        <v>39</v>
      </c>
      <c r="R33" s="37">
        <v>45</v>
      </c>
      <c r="S33" s="37">
        <v>45</v>
      </c>
      <c r="T33" s="37">
        <v>42</v>
      </c>
      <c r="U33" s="37"/>
      <c r="V33" s="37"/>
      <c r="W33" s="37"/>
      <c r="X33" s="37"/>
      <c r="Y33" s="37"/>
      <c r="Z33" s="13">
        <f t="shared" si="361"/>
        <v>39.352941176470587</v>
      </c>
      <c r="AB33" s="1">
        <f>IF(COUNT(D33)&lt;1,0,IF((D$3-COUNTIF(D28:D35,"&lt;"&amp;D33))&lt;0,0,IF(((D$3-COUNTIF(D28:D35,"&lt;"&amp;D33))/COUNTIF(D28:D35,D33))&gt;1,1,(D$3-COUNTIF(D28:D35,"&lt;"&amp;D33))/COUNTIF(D28:D35,D33))))</f>
        <v>1</v>
      </c>
      <c r="AC33" s="1">
        <f t="shared" ref="AC33" si="446">IF(COUNT(E33)&lt;1,0,IF((E$3-COUNTIF(E28:E35,"&lt;"&amp;E33))&lt;0,0,IF(((E$3-COUNTIF(E28:E35,"&lt;"&amp;E33))/COUNTIF(E28:E35,E33))&gt;1,1,(E$3-COUNTIF(E28:E35,"&lt;"&amp;E33))/COUNTIF(E28:E35,E33))))</f>
        <v>0</v>
      </c>
      <c r="AD33" s="1">
        <f t="shared" ref="AD33" si="447">IF(COUNT(F33)&lt;1,0,IF((F$3-COUNTIF(F28:F35,"&lt;"&amp;F33))&lt;0,0,IF(((F$3-COUNTIF(F28:F35,"&lt;"&amp;F33))/COUNTIF(F28:F35,F33))&gt;1,1,(F$3-COUNTIF(F28:F35,"&lt;"&amp;F33))/COUNTIF(F28:F35,F33))))</f>
        <v>1</v>
      </c>
      <c r="AE33" s="1">
        <f t="shared" ref="AE33" si="448">IF(COUNT(G33)&lt;1,0,IF((G$3-COUNTIF(G28:G35,"&lt;"&amp;G33))&lt;0,0,IF(((G$3-COUNTIF(G28:G35,"&lt;"&amp;G33))/COUNTIF(G28:G35,G33))&gt;1,1,(G$3-COUNTIF(G28:G35,"&lt;"&amp;G33))/COUNTIF(G28:G35,G33))))</f>
        <v>1</v>
      </c>
      <c r="AF33" s="1">
        <f t="shared" ref="AF33" si="449">IF(COUNT(H33)&lt;1,0,IF((H$3-COUNTIF(H28:H35,"&lt;"&amp;H33))&lt;0,0,IF(((H$3-COUNTIF(H28:H35,"&lt;"&amp;H33))/COUNTIF(H28:H35,H33))&gt;1,1,(H$3-COUNTIF(H28:H35,"&lt;"&amp;H33))/COUNTIF(H28:H35,H33))))</f>
        <v>1</v>
      </c>
      <c r="AG33" s="1">
        <f t="shared" ref="AG33" si="450">IF(COUNT(I33)&lt;1,0,IF((I$3-COUNTIF(I28:I35,"&lt;"&amp;I33))&lt;0,0,IF(((I$3-COUNTIF(I28:I35,"&lt;"&amp;I33))/COUNTIF(I28:I35,I33))&gt;1,1,(I$3-COUNTIF(I28:I35,"&lt;"&amp;I33))/COUNTIF(I28:I35,I33))))</f>
        <v>0.4</v>
      </c>
      <c r="AH33" s="1">
        <f t="shared" ref="AH33" si="451">IF(COUNT(J33)&lt;1,0,IF((J$3-COUNTIF(J28:J35,"&lt;"&amp;J33))&lt;0,0,IF(((J$3-COUNTIF(J28:J35,"&lt;"&amp;J33))/COUNTIF(J28:J35,J33))&gt;1,1,(J$3-COUNTIF(J28:J35,"&lt;"&amp;J33))/COUNTIF(J28:J35,J33))))</f>
        <v>1</v>
      </c>
      <c r="AI33" s="1">
        <f t="shared" ref="AI33" si="452">IF(COUNT(K33)&lt;1,0,IF((K$3-COUNTIF(K28:K35,"&lt;"&amp;K33))&lt;0,0,IF(((K$3-COUNTIF(K28:K35,"&lt;"&amp;K33))/COUNTIF(K28:K35,K33))&gt;1,1,(K$3-COUNTIF(K28:K35,"&lt;"&amp;K33))/COUNTIF(K28:K35,K33))))</f>
        <v>1</v>
      </c>
      <c r="AJ33" s="1">
        <f t="shared" ref="AJ33" si="453">IF(COUNT(L33)&lt;1,0,IF((L$3-COUNTIF(L28:L35,"&lt;"&amp;L33))&lt;0,0,IF(((L$3-COUNTIF(L28:L35,"&lt;"&amp;L33))/COUNTIF(L28:L35,L33))&gt;1,1,(L$3-COUNTIF(L28:L35,"&lt;"&amp;L33))/COUNTIF(L28:L35,L33))))</f>
        <v>1</v>
      </c>
      <c r="AK33" s="1">
        <f t="shared" ref="AK33" si="454">IF(COUNT(M33)&lt;1,0,IF((M$3-COUNTIF(M28:M35,"&lt;"&amp;M33))&lt;0,0,IF(((M$3-COUNTIF(M28:M35,"&lt;"&amp;M33))/COUNTIF(M28:M35,M33))&gt;1,1,(M$3-COUNTIF(M28:M35,"&lt;"&amp;M33))/COUNTIF(M28:M35,M33))))</f>
        <v>0</v>
      </c>
      <c r="AL33" s="1">
        <f t="shared" ref="AL33" si="455">IF(COUNT(N33)&lt;1,0,IF((N$3-COUNTIF(N28:N35,"&lt;"&amp;N33))&lt;0,0,IF(((N$3-COUNTIF(N28:N35,"&lt;"&amp;N33))/COUNTIF(N28:N35,N33))&gt;1,1,(N$3-COUNTIF(N28:N35,"&lt;"&amp;N33))/COUNTIF(N28:N35,N33))))</f>
        <v>1</v>
      </c>
      <c r="AM33" s="1">
        <f t="shared" ref="AM33" si="456">IF(COUNT(O33)&lt;1,0,IF((O$3-COUNTIF(O28:O35,"&lt;"&amp;O33))&lt;0,0,IF(((O$3-COUNTIF(O28:O35,"&lt;"&amp;O33))/COUNTIF(O28:O35,O33))&gt;1,1,(O$3-COUNTIF(O28:O35,"&lt;"&amp;O33))/COUNTIF(O28:O35,O33))))</f>
        <v>1</v>
      </c>
      <c r="AN33" s="1">
        <f t="shared" ref="AN33" si="457">IF(COUNT(P33)&lt;1,0,IF((P$3-COUNTIF(P28:P35,"&lt;"&amp;P33))&lt;0,0,IF(((P$3-COUNTIF(P28:P35,"&lt;"&amp;P33))/COUNTIF(P28:P35,P33))&gt;1,1,(P$3-COUNTIF(P28:P35,"&lt;"&amp;P33))/COUNTIF(P28:P35,P33))))</f>
        <v>1</v>
      </c>
      <c r="AO33" s="1">
        <f t="shared" ref="AO33" si="458">IF(COUNT(Q33)&lt;1,0,IF((Q$3-COUNTIF(Q28:Q35,"&lt;"&amp;Q33))&lt;0,0,IF(((Q$3-COUNTIF(Q28:Q35,"&lt;"&amp;Q33))/COUNTIF(Q28:Q35,Q33))&gt;1,1,(Q$3-COUNTIF(Q28:Q35,"&lt;"&amp;Q33))/COUNTIF(Q28:Q35,Q33))))</f>
        <v>1</v>
      </c>
      <c r="AP33" s="1">
        <f t="shared" ref="AP33" si="459">IF(COUNT(R33)&lt;1,0,IF((R$3-COUNTIF(R28:R35,"&lt;"&amp;R33))&lt;0,0,IF(((R$3-COUNTIF(R28:R35,"&lt;"&amp;R33))/COUNTIF(R28:R35,R33))&gt;1,1,(R$3-COUNTIF(R28:R35,"&lt;"&amp;R33))/COUNTIF(R28:R35,R33))))</f>
        <v>0.25</v>
      </c>
      <c r="AQ33" s="1">
        <f t="shared" ref="AQ33" si="460">IF(COUNT(S33)&lt;1,0,IF((S$3-COUNTIF(S28:S35,"&lt;"&amp;S33))&lt;0,0,IF(((S$3-COUNTIF(S28:S35,"&lt;"&amp;S33))/COUNTIF(S28:S35,S33))&gt;1,1,(S$3-COUNTIF(S28:S35,"&lt;"&amp;S33))/COUNTIF(S28:S35,S33))))</f>
        <v>0.5</v>
      </c>
      <c r="AR33" s="1">
        <f t="shared" ref="AR33" si="461">IF(COUNT(T33)&lt;1,0,IF((T$3-COUNTIF(T28:T35,"&lt;"&amp;T33))&lt;0,0,IF(((T$3-COUNTIF(T28:T35,"&lt;"&amp;T33))/COUNTIF(T28:T35,T33))&gt;1,1,(T$3-COUNTIF(T28:T35,"&lt;"&amp;T33))/COUNTIF(T28:T35,T33))))</f>
        <v>0</v>
      </c>
      <c r="AS33" s="1">
        <f t="shared" ref="AS33" si="462">IF(COUNT(U33)&lt;1,0,IF((U$3-COUNTIF(U28:U35,"&lt;"&amp;U33))&lt;0,0,IF(((U$3-COUNTIF(U28:U35,"&lt;"&amp;U33))/COUNTIF(U28:U35,U33))&gt;1,1,(U$3-COUNTIF(U28:U35,"&lt;"&amp;U33))/COUNTIF(U28:U35,U33))))</f>
        <v>0</v>
      </c>
      <c r="AT33" s="1">
        <f t="shared" ref="AT33" si="463">IF(COUNT(V33)&lt;1,0,IF((V$3-COUNTIF(V28:V35,"&lt;"&amp;V33))&lt;0,0,IF(((V$3-COUNTIF(V28:V35,"&lt;"&amp;V33))/COUNTIF(V28:V35,V33))&gt;1,1,(V$3-COUNTIF(V28:V35,"&lt;"&amp;V33))/COUNTIF(V28:V35,V33))))</f>
        <v>0</v>
      </c>
      <c r="AU33" s="1">
        <f t="shared" ref="AU33" si="464">IF(COUNT(W33)&lt;1,0,IF((W$3-COUNTIF(W28:W35,"&lt;"&amp;W33))&lt;0,0,IF(((W$3-COUNTIF(W28:W35,"&lt;"&amp;W33))/COUNTIF(W28:W35,W33))&gt;1,1,(W$3-COUNTIF(W28:W35,"&lt;"&amp;W33))/COUNTIF(W28:W35,W33))))</f>
        <v>0</v>
      </c>
      <c r="AV33" s="1">
        <f t="shared" ref="AV33" si="465">IF(COUNT(X33)&lt;1,0,IF((X$3-COUNTIF(X28:X35,"&lt;"&amp;X33))&lt;0,0,IF(((X$3-COUNTIF(X28:X35,"&lt;"&amp;X33))/COUNTIF(X28:X35,X33))&gt;1,1,(X$3-COUNTIF(X28:X35,"&lt;"&amp;X33))/COUNTIF(X28:X35,X33))))</f>
        <v>0</v>
      </c>
      <c r="AW33" s="1">
        <f t="shared" ref="AW33" si="466">IF(COUNT(Y33)&lt;1,0,IF((Y$3-COUNTIF(Y28:Y35,"&lt;"&amp;Y33))&lt;0,0,IF(((Y$3-COUNTIF(Y28:Y35,"&lt;"&amp;Y33))/COUNTIF(Y28:Y35,Y33))&gt;1,1,(Y$3-COUNTIF(Y28:Y35,"&lt;"&amp;Y33))/COUNTIF(Y28:Y35,Y33))))</f>
        <v>0</v>
      </c>
    </row>
    <row r="34" spans="1:49" ht="15" x14ac:dyDescent="0.2">
      <c r="B34" s="11" t="s">
        <v>114</v>
      </c>
      <c r="C34" s="44"/>
      <c r="D34" s="37">
        <v>33</v>
      </c>
      <c r="E34" s="37">
        <v>45</v>
      </c>
      <c r="F34" s="37">
        <v>45</v>
      </c>
      <c r="G34" s="37">
        <v>44</v>
      </c>
      <c r="H34" s="37">
        <v>44</v>
      </c>
      <c r="I34" s="37">
        <v>45</v>
      </c>
      <c r="J34" s="37">
        <v>45</v>
      </c>
      <c r="K34" s="37">
        <v>44</v>
      </c>
      <c r="L34" s="37">
        <v>45</v>
      </c>
      <c r="M34" s="37">
        <v>45</v>
      </c>
      <c r="N34" s="37">
        <v>45</v>
      </c>
      <c r="O34" s="37">
        <v>38</v>
      </c>
      <c r="P34" s="37">
        <v>45</v>
      </c>
      <c r="Q34" s="37">
        <v>45</v>
      </c>
      <c r="R34" s="37">
        <v>45</v>
      </c>
      <c r="S34" s="37">
        <v>45</v>
      </c>
      <c r="T34" s="37">
        <v>45</v>
      </c>
      <c r="U34" s="37"/>
      <c r="V34" s="37"/>
      <c r="W34" s="37"/>
      <c r="X34" s="37"/>
      <c r="Y34" s="37"/>
      <c r="Z34" s="13">
        <f t="shared" si="361"/>
        <v>43.705882352941174</v>
      </c>
      <c r="AB34" s="1">
        <f>IF(COUNT(D34)&lt;1,0,IF((D$3-COUNTIF(D28:D35,"&lt;"&amp;D34))&lt;0,0,IF(((D$3-COUNTIF(D28:D35,"&lt;"&amp;D34))/COUNTIF(D28:D35,D34))&gt;1,1,(D$3-COUNTIF(D28:D35,"&lt;"&amp;D34))/COUNTIF(D28:D35,D34))))</f>
        <v>1</v>
      </c>
      <c r="AC34" s="1">
        <f t="shared" ref="AC34" si="467">IF(COUNT(E34)&lt;1,0,IF((E$3-COUNTIF(E28:E35,"&lt;"&amp;E34))&lt;0,0,IF(((E$3-COUNTIF(E28:E35,"&lt;"&amp;E34))/COUNTIF(E28:E35,E34))&gt;1,1,(E$3-COUNTIF(E28:E35,"&lt;"&amp;E34))/COUNTIF(E28:E35,E34))))</f>
        <v>0</v>
      </c>
      <c r="AD34" s="1">
        <f t="shared" ref="AD34" si="468">IF(COUNT(F34)&lt;1,0,IF((F$3-COUNTIF(F28:F35,"&lt;"&amp;F34))&lt;0,0,IF(((F$3-COUNTIF(F28:F35,"&lt;"&amp;F34))/COUNTIF(F28:F35,F34))&gt;1,1,(F$3-COUNTIF(F28:F35,"&lt;"&amp;F34))/COUNTIF(F28:F35,F34))))</f>
        <v>0.25</v>
      </c>
      <c r="AE34" s="1">
        <f t="shared" ref="AE34" si="469">IF(COUNT(G34)&lt;1,0,IF((G$3-COUNTIF(G28:G35,"&lt;"&amp;G34))&lt;0,0,IF(((G$3-COUNTIF(G28:G35,"&lt;"&amp;G34))/COUNTIF(G28:G35,G34))&gt;1,1,(G$3-COUNTIF(G28:G35,"&lt;"&amp;G34))/COUNTIF(G28:G35,G34))))</f>
        <v>0</v>
      </c>
      <c r="AF34" s="1">
        <f t="shared" ref="AF34" si="470">IF(COUNT(H34)&lt;1,0,IF((H$3-COUNTIF(H28:H35,"&lt;"&amp;H34))&lt;0,0,IF(((H$3-COUNTIF(H28:H35,"&lt;"&amp;H34))/COUNTIF(H28:H35,H34))&gt;1,1,(H$3-COUNTIF(H28:H35,"&lt;"&amp;H34))/COUNTIF(H28:H35,H34))))</f>
        <v>1</v>
      </c>
      <c r="AG34" s="1">
        <f t="shared" ref="AG34" si="471">IF(COUNT(I34)&lt;1,0,IF((I$3-COUNTIF(I28:I35,"&lt;"&amp;I34))&lt;0,0,IF(((I$3-COUNTIF(I28:I35,"&lt;"&amp;I34))/COUNTIF(I28:I35,I34))&gt;1,1,(I$3-COUNTIF(I28:I35,"&lt;"&amp;I34))/COUNTIF(I28:I35,I34))))</f>
        <v>0.4</v>
      </c>
      <c r="AH34" s="1">
        <f t="shared" ref="AH34" si="472">IF(COUNT(J34)&lt;1,0,IF((J$3-COUNTIF(J28:J35,"&lt;"&amp;J34))&lt;0,0,IF(((J$3-COUNTIF(J28:J35,"&lt;"&amp;J34))/COUNTIF(J28:J35,J34))&gt;1,1,(J$3-COUNTIF(J28:J35,"&lt;"&amp;J34))/COUNTIF(J28:J35,J34))))</f>
        <v>0.5</v>
      </c>
      <c r="AI34" s="1">
        <f t="shared" ref="AI34" si="473">IF(COUNT(K34)&lt;1,0,IF((K$3-COUNTIF(K28:K35,"&lt;"&amp;K34))&lt;0,0,IF(((K$3-COUNTIF(K28:K35,"&lt;"&amp;K34))/COUNTIF(K28:K35,K34))&gt;1,1,(K$3-COUNTIF(K28:K35,"&lt;"&amp;K34))/COUNTIF(K28:K35,K34))))</f>
        <v>0</v>
      </c>
      <c r="AJ34" s="1">
        <f t="shared" ref="AJ34" si="474">IF(COUNT(L34)&lt;1,0,IF((L$3-COUNTIF(L28:L35,"&lt;"&amp;L34))&lt;0,0,IF(((L$3-COUNTIF(L28:L35,"&lt;"&amp;L34))/COUNTIF(L28:L35,L34))&gt;1,1,(L$3-COUNTIF(L28:L35,"&lt;"&amp;L34))/COUNTIF(L28:L35,L34))))</f>
        <v>0.25</v>
      </c>
      <c r="AK34" s="1">
        <f t="shared" ref="AK34" si="475">IF(COUNT(M34)&lt;1,0,IF((M$3-COUNTIF(M28:M35,"&lt;"&amp;M34))&lt;0,0,IF(((M$3-COUNTIF(M28:M35,"&lt;"&amp;M34))/COUNTIF(M28:M35,M34))&gt;1,1,(M$3-COUNTIF(M28:M35,"&lt;"&amp;M34))/COUNTIF(M28:M35,M34))))</f>
        <v>0</v>
      </c>
      <c r="AL34" s="1">
        <f t="shared" ref="AL34" si="476">IF(COUNT(N34)&lt;1,0,IF((N$3-COUNTIF(N28:N35,"&lt;"&amp;N34))&lt;0,0,IF(((N$3-COUNTIF(N28:N35,"&lt;"&amp;N34))/COUNTIF(N28:N35,N34))&gt;1,1,(N$3-COUNTIF(N28:N35,"&lt;"&amp;N34))/COUNTIF(N28:N35,N34))))</f>
        <v>0.4</v>
      </c>
      <c r="AM34" s="1">
        <f t="shared" ref="AM34" si="477">IF(COUNT(O34)&lt;1,0,IF((O$3-COUNTIF(O28:O35,"&lt;"&amp;O34))&lt;0,0,IF(((O$3-COUNTIF(O28:O35,"&lt;"&amp;O34))/COUNTIF(O28:O35,O34))&gt;1,1,(O$3-COUNTIF(O28:O35,"&lt;"&amp;O34))/COUNTIF(O28:O35,O34))))</f>
        <v>1</v>
      </c>
      <c r="AN34" s="1">
        <f t="shared" ref="AN34" si="478">IF(COUNT(P34)&lt;1,0,IF((P$3-COUNTIF(P28:P35,"&lt;"&amp;P34))&lt;0,0,IF(((P$3-COUNTIF(P28:P35,"&lt;"&amp;P34))/COUNTIF(P28:P35,P34))&gt;1,1,(P$3-COUNTIF(P28:P35,"&lt;"&amp;P34))/COUNTIF(P28:P35,P34))))</f>
        <v>0</v>
      </c>
      <c r="AO34" s="1">
        <f t="shared" ref="AO34" si="479">IF(COUNT(Q34)&lt;1,0,IF((Q$3-COUNTIF(Q28:Q35,"&lt;"&amp;Q34))&lt;0,0,IF(((Q$3-COUNTIF(Q28:Q35,"&lt;"&amp;Q34))/COUNTIF(Q28:Q35,Q34))&gt;1,1,(Q$3-COUNTIF(Q28:Q35,"&lt;"&amp;Q34))/COUNTIF(Q28:Q35,Q34))))</f>
        <v>0.25</v>
      </c>
      <c r="AP34" s="1">
        <f t="shared" ref="AP34" si="480">IF(COUNT(R34)&lt;1,0,IF((R$3-COUNTIF(R28:R35,"&lt;"&amp;R34))&lt;0,0,IF(((R$3-COUNTIF(R28:R35,"&lt;"&amp;R34))/COUNTIF(R28:R35,R34))&gt;1,1,(R$3-COUNTIF(R28:R35,"&lt;"&amp;R34))/COUNTIF(R28:R35,R34))))</f>
        <v>0.25</v>
      </c>
      <c r="AQ34" s="1">
        <f t="shared" ref="AQ34" si="481">IF(COUNT(S34)&lt;1,0,IF((S$3-COUNTIF(S28:S35,"&lt;"&amp;S34))&lt;0,0,IF(((S$3-COUNTIF(S28:S35,"&lt;"&amp;S34))/COUNTIF(S28:S35,S34))&gt;1,1,(S$3-COUNTIF(S28:S35,"&lt;"&amp;S34))/COUNTIF(S28:S35,S34))))</f>
        <v>0.5</v>
      </c>
      <c r="AR34" s="1">
        <f t="shared" ref="AR34" si="482">IF(COUNT(T34)&lt;1,0,IF((T$3-COUNTIF(T28:T35,"&lt;"&amp;T34))&lt;0,0,IF(((T$3-COUNTIF(T28:T35,"&lt;"&amp;T34))/COUNTIF(T28:T35,T34))&gt;1,1,(T$3-COUNTIF(T28:T35,"&lt;"&amp;T34))/COUNTIF(T28:T35,T34))))</f>
        <v>0</v>
      </c>
      <c r="AS34" s="1">
        <f t="shared" ref="AS34" si="483">IF(COUNT(U34)&lt;1,0,IF((U$3-COUNTIF(U28:U35,"&lt;"&amp;U34))&lt;0,0,IF(((U$3-COUNTIF(U28:U35,"&lt;"&amp;U34))/COUNTIF(U28:U35,U34))&gt;1,1,(U$3-COUNTIF(U28:U35,"&lt;"&amp;U34))/COUNTIF(U28:U35,U34))))</f>
        <v>0</v>
      </c>
      <c r="AT34" s="1">
        <f t="shared" ref="AT34" si="484">IF(COUNT(V34)&lt;1,0,IF((V$3-COUNTIF(V28:V35,"&lt;"&amp;V34))&lt;0,0,IF(((V$3-COUNTIF(V28:V35,"&lt;"&amp;V34))/COUNTIF(V28:V35,V34))&gt;1,1,(V$3-COUNTIF(V28:V35,"&lt;"&amp;V34))/COUNTIF(V28:V35,V34))))</f>
        <v>0</v>
      </c>
      <c r="AU34" s="1">
        <f t="shared" ref="AU34" si="485">IF(COUNT(W34)&lt;1,0,IF((W$3-COUNTIF(W28:W35,"&lt;"&amp;W34))&lt;0,0,IF(((W$3-COUNTIF(W28:W35,"&lt;"&amp;W34))/COUNTIF(W28:W35,W34))&gt;1,1,(W$3-COUNTIF(W28:W35,"&lt;"&amp;W34))/COUNTIF(W28:W35,W34))))</f>
        <v>0</v>
      </c>
      <c r="AV34" s="1">
        <f t="shared" ref="AV34" si="486">IF(COUNT(X34)&lt;1,0,IF((X$3-COUNTIF(X28:X35,"&lt;"&amp;X34))&lt;0,0,IF(((X$3-COUNTIF(X28:X35,"&lt;"&amp;X34))/COUNTIF(X28:X35,X34))&gt;1,1,(X$3-COUNTIF(X28:X35,"&lt;"&amp;X34))/COUNTIF(X28:X35,X34))))</f>
        <v>0</v>
      </c>
      <c r="AW34" s="1">
        <f t="shared" ref="AW34" si="487">IF(COUNT(Y34)&lt;1,0,IF((Y$3-COUNTIF(Y28:Y35,"&lt;"&amp;Y34))&lt;0,0,IF(((Y$3-COUNTIF(Y28:Y35,"&lt;"&amp;Y34))/COUNTIF(Y28:Y35,Y34))&gt;1,1,(Y$3-COUNTIF(Y28:Y35,"&lt;"&amp;Y34))/COUNTIF(Y28:Y35,Y34))))</f>
        <v>0</v>
      </c>
    </row>
    <row r="35" spans="1:49" ht="15" x14ac:dyDescent="0.2">
      <c r="B35" s="11" t="s">
        <v>115</v>
      </c>
      <c r="C35" s="28" t="s">
        <v>221</v>
      </c>
      <c r="D35" s="37">
        <v>37</v>
      </c>
      <c r="E35" s="37">
        <v>37</v>
      </c>
      <c r="F35" s="37">
        <v>45</v>
      </c>
      <c r="G35" s="37">
        <v>44</v>
      </c>
      <c r="H35" s="37">
        <v>37</v>
      </c>
      <c r="I35" s="37">
        <v>45</v>
      </c>
      <c r="J35" s="37">
        <v>33</v>
      </c>
      <c r="K35" s="37">
        <v>31</v>
      </c>
      <c r="L35" s="37">
        <v>36</v>
      </c>
      <c r="M35" s="37">
        <v>40</v>
      </c>
      <c r="N35" s="37">
        <v>44</v>
      </c>
      <c r="O35" s="37">
        <v>36</v>
      </c>
      <c r="P35" s="37">
        <v>39</v>
      </c>
      <c r="Q35" s="37">
        <v>43</v>
      </c>
      <c r="R35" s="37">
        <v>45</v>
      </c>
      <c r="S35" s="37">
        <v>45</v>
      </c>
      <c r="T35" s="37">
        <v>36</v>
      </c>
      <c r="U35" s="37"/>
      <c r="V35" s="37"/>
      <c r="W35" s="37"/>
      <c r="X35" s="37"/>
      <c r="Y35" s="37"/>
      <c r="Z35" s="13">
        <f t="shared" si="361"/>
        <v>39.588235294117645</v>
      </c>
      <c r="AB35" s="1">
        <f>IF(COUNT(D35)&lt;1,0,IF((D$3-COUNTIF(D28:D35,"&lt;"&amp;D35))&lt;0,0,IF(((D$3-COUNTIF(D28:D35,"&lt;"&amp;D35))/COUNTIF(D28:D35,D35))&gt;1,1,(D$3-COUNTIF(D28:D35,"&lt;"&amp;D35))/COUNTIF(D28:D35,D35))))</f>
        <v>0</v>
      </c>
      <c r="AC35" s="1">
        <f t="shared" ref="AC35" si="488">IF(COUNT(E35)&lt;1,0,IF((E$3-COUNTIF(E28:E35,"&lt;"&amp;E35))&lt;0,0,IF(((E$3-COUNTIF(E28:E35,"&lt;"&amp;E35))/COUNTIF(E28:E35,E35))&gt;1,1,(E$3-COUNTIF(E28:E35,"&lt;"&amp;E35))/COUNTIF(E28:E35,E35))))</f>
        <v>1</v>
      </c>
      <c r="AD35" s="1">
        <f t="shared" ref="AD35" si="489">IF(COUNT(F35)&lt;1,0,IF((F$3-COUNTIF(F28:F35,"&lt;"&amp;F35))&lt;0,0,IF(((F$3-COUNTIF(F28:F35,"&lt;"&amp;F35))/COUNTIF(F28:F35,F35))&gt;1,1,(F$3-COUNTIF(F28:F35,"&lt;"&amp;F35))/COUNTIF(F28:F35,F35))))</f>
        <v>0.25</v>
      </c>
      <c r="AE35" s="1">
        <f t="shared" ref="AE35" si="490">IF(COUNT(G35)&lt;1,0,IF((G$3-COUNTIF(G28:G35,"&lt;"&amp;G35))&lt;0,0,IF(((G$3-COUNTIF(G28:G35,"&lt;"&amp;G35))/COUNTIF(G28:G35,G35))&gt;1,1,(G$3-COUNTIF(G28:G35,"&lt;"&amp;G35))/COUNTIF(G28:G35,G35))))</f>
        <v>0</v>
      </c>
      <c r="AF35" s="1">
        <f t="shared" ref="AF35" si="491">IF(COUNT(H35)&lt;1,0,IF((H$3-COUNTIF(H28:H35,"&lt;"&amp;H35))&lt;0,0,IF(((H$3-COUNTIF(H28:H35,"&lt;"&amp;H35))/COUNTIF(H28:H35,H35))&gt;1,1,(H$3-COUNTIF(H28:H35,"&lt;"&amp;H35))/COUNTIF(H28:H35,H35))))</f>
        <v>1</v>
      </c>
      <c r="AG35" s="1">
        <f t="shared" ref="AG35" si="492">IF(COUNT(I35)&lt;1,0,IF((I$3-COUNTIF(I28:I35,"&lt;"&amp;I35))&lt;0,0,IF(((I$3-COUNTIF(I28:I35,"&lt;"&amp;I35))/COUNTIF(I28:I35,I35))&gt;1,1,(I$3-COUNTIF(I28:I35,"&lt;"&amp;I35))/COUNTIF(I28:I35,I35))))</f>
        <v>0.4</v>
      </c>
      <c r="AH35" s="1">
        <f t="shared" ref="AH35" si="493">IF(COUNT(J35)&lt;1,0,IF((J$3-COUNTIF(J28:J35,"&lt;"&amp;J35))&lt;0,0,IF(((J$3-COUNTIF(J28:J35,"&lt;"&amp;J35))/COUNTIF(J28:J35,J35))&gt;1,1,(J$3-COUNTIF(J28:J35,"&lt;"&amp;J35))/COUNTIF(J28:J35,J35))))</f>
        <v>1</v>
      </c>
      <c r="AI35" s="1">
        <f t="shared" ref="AI35" si="494">IF(COUNT(K35)&lt;1,0,IF((K$3-COUNTIF(K28:K35,"&lt;"&amp;K35))&lt;0,0,IF(((K$3-COUNTIF(K28:K35,"&lt;"&amp;K35))/COUNTIF(K28:K35,K35))&gt;1,1,(K$3-COUNTIF(K28:K35,"&lt;"&amp;K35))/COUNTIF(K28:K35,K35))))</f>
        <v>1</v>
      </c>
      <c r="AJ35" s="1">
        <f t="shared" ref="AJ35" si="495">IF(COUNT(L35)&lt;1,0,IF((L$3-COUNTIF(L28:L35,"&lt;"&amp;L35))&lt;0,0,IF(((L$3-COUNTIF(L28:L35,"&lt;"&amp;L35))/COUNTIF(L28:L35,L35))&gt;1,1,(L$3-COUNTIF(L28:L35,"&lt;"&amp;L35))/COUNTIF(L28:L35,L35))))</f>
        <v>1</v>
      </c>
      <c r="AK35" s="1">
        <f t="shared" ref="AK35" si="496">IF(COUNT(M35)&lt;1,0,IF((M$3-COUNTIF(M28:M35,"&lt;"&amp;M35))&lt;0,0,IF(((M$3-COUNTIF(M28:M35,"&lt;"&amp;M35))/COUNTIF(M28:M35,M35))&gt;1,1,(M$3-COUNTIF(M28:M35,"&lt;"&amp;M35))/COUNTIF(M28:M35,M35))))</f>
        <v>0</v>
      </c>
      <c r="AL35" s="1">
        <f t="shared" ref="AL35" si="497">IF(COUNT(N35)&lt;1,0,IF((N$3-COUNTIF(N28:N35,"&lt;"&amp;N35))&lt;0,0,IF(((N$3-COUNTIF(N28:N35,"&lt;"&amp;N35))/COUNTIF(N28:N35,N35))&gt;1,1,(N$3-COUNTIF(N28:N35,"&lt;"&amp;N35))/COUNTIF(N28:N35,N35))))</f>
        <v>1</v>
      </c>
      <c r="AM35" s="1">
        <f t="shared" ref="AM35" si="498">IF(COUNT(O35)&lt;1,0,IF((O$3-COUNTIF(O28:O35,"&lt;"&amp;O35))&lt;0,0,IF(((O$3-COUNTIF(O28:O35,"&lt;"&amp;O35))/COUNTIF(O28:O35,O35))&gt;1,1,(O$3-COUNTIF(O28:O35,"&lt;"&amp;O35))/COUNTIF(O28:O35,O35))))</f>
        <v>1</v>
      </c>
      <c r="AN35" s="1">
        <f t="shared" ref="AN35" si="499">IF(COUNT(P35)&lt;1,0,IF((P$3-COUNTIF(P28:P35,"&lt;"&amp;P35))&lt;0,0,IF(((P$3-COUNTIF(P28:P35,"&lt;"&amp;P35))/COUNTIF(P28:P35,P35))&gt;1,1,(P$3-COUNTIF(P28:P35,"&lt;"&amp;P35))/COUNTIF(P28:P35,P35))))</f>
        <v>1</v>
      </c>
      <c r="AO35" s="1">
        <f t="shared" ref="AO35" si="500">IF(COUNT(Q35)&lt;1,0,IF((Q$3-COUNTIF(Q28:Q35,"&lt;"&amp;Q35))&lt;0,0,IF(((Q$3-COUNTIF(Q28:Q35,"&lt;"&amp;Q35))/COUNTIF(Q28:Q35,Q35))&gt;1,1,(Q$3-COUNTIF(Q28:Q35,"&lt;"&amp;Q35))/COUNTIF(Q28:Q35,Q35))))</f>
        <v>1</v>
      </c>
      <c r="AP35" s="1">
        <f t="shared" ref="AP35" si="501">IF(COUNT(R35)&lt;1,0,IF((R$3-COUNTIF(R28:R35,"&lt;"&amp;R35))&lt;0,0,IF(((R$3-COUNTIF(R28:R35,"&lt;"&amp;R35))/COUNTIF(R28:R35,R35))&gt;1,1,(R$3-COUNTIF(R28:R35,"&lt;"&amp;R35))/COUNTIF(R28:R35,R35))))</f>
        <v>0.25</v>
      </c>
      <c r="AQ35" s="1">
        <f t="shared" ref="AQ35" si="502">IF(COUNT(S35)&lt;1,0,IF((S$3-COUNTIF(S28:S35,"&lt;"&amp;S35))&lt;0,0,IF(((S$3-COUNTIF(S28:S35,"&lt;"&amp;S35))/COUNTIF(S28:S35,S35))&gt;1,1,(S$3-COUNTIF(S28:S35,"&lt;"&amp;S35))/COUNTIF(S28:S35,S35))))</f>
        <v>0.5</v>
      </c>
      <c r="AR35" s="1">
        <f t="shared" ref="AR35" si="503">IF(COUNT(T35)&lt;1,0,IF((T$3-COUNTIF(T28:T35,"&lt;"&amp;T35))&lt;0,0,IF(((T$3-COUNTIF(T28:T35,"&lt;"&amp;T35))/COUNTIF(T28:T35,T35))&gt;1,1,(T$3-COUNTIF(T28:T35,"&lt;"&amp;T35))/COUNTIF(T28:T35,T35))))</f>
        <v>1</v>
      </c>
      <c r="AS35" s="1">
        <f t="shared" ref="AS35" si="504">IF(COUNT(U35)&lt;1,0,IF((U$3-COUNTIF(U28:U35,"&lt;"&amp;U35))&lt;0,0,IF(((U$3-COUNTIF(U28:U35,"&lt;"&amp;U35))/COUNTIF(U28:U35,U35))&gt;1,1,(U$3-COUNTIF(U28:U35,"&lt;"&amp;U35))/COUNTIF(U28:U35,U35))))</f>
        <v>0</v>
      </c>
      <c r="AT35" s="1">
        <f t="shared" ref="AT35" si="505">IF(COUNT(V35)&lt;1,0,IF((V$3-COUNTIF(V28:V35,"&lt;"&amp;V35))&lt;0,0,IF(((V$3-COUNTIF(V28:V35,"&lt;"&amp;V35))/COUNTIF(V28:V35,V35))&gt;1,1,(V$3-COUNTIF(V28:V35,"&lt;"&amp;V35))/COUNTIF(V28:V35,V35))))</f>
        <v>0</v>
      </c>
      <c r="AU35" s="1">
        <f t="shared" ref="AU35" si="506">IF(COUNT(W35)&lt;1,0,IF((W$3-COUNTIF(W28:W35,"&lt;"&amp;W35))&lt;0,0,IF(((W$3-COUNTIF(W28:W35,"&lt;"&amp;W35))/COUNTIF(W28:W35,W35))&gt;1,1,(W$3-COUNTIF(W28:W35,"&lt;"&amp;W35))/COUNTIF(W28:W35,W35))))</f>
        <v>0</v>
      </c>
      <c r="AV35" s="1">
        <f t="shared" ref="AV35" si="507">IF(COUNT(X35)&lt;1,0,IF((X$3-COUNTIF(X28:X35,"&lt;"&amp;X35))&lt;0,0,IF(((X$3-COUNTIF(X28:X35,"&lt;"&amp;X35))/COUNTIF(X28:X35,X35))&gt;1,1,(X$3-COUNTIF(X28:X35,"&lt;"&amp;X35))/COUNTIF(X28:X35,X35))))</f>
        <v>0</v>
      </c>
      <c r="AW35" s="1">
        <f t="shared" ref="AW35" si="508">IF(COUNT(Y35)&lt;1,0,IF((Y$3-COUNTIF(Y28:Y35,"&lt;"&amp;Y35))&lt;0,0,IF(((Y$3-COUNTIF(Y28:Y35,"&lt;"&amp;Y35))/COUNTIF(Y28:Y35,Y35))&gt;1,1,(Y$3-COUNTIF(Y28:Y35,"&lt;"&amp;Y35))/COUNTIF(Y28:Y35,Y35))))</f>
        <v>0</v>
      </c>
    </row>
    <row r="36" spans="1:49" x14ac:dyDescent="0.2">
      <c r="A36" s="9">
        <v>3</v>
      </c>
      <c r="B36" s="6" t="s">
        <v>259</v>
      </c>
      <c r="C36" s="41"/>
      <c r="D36" s="1">
        <f t="shared" ref="D36:Y36" si="509">SUMIF(AB28:AB35,"&gt;0",D28:D35)-((SUMIF(AB28:AB35,"&lt;1",D28:D35)-SUMIF(AB28:AB35,0,D28:D35))/   IF((COUNTIF(AB28:AB35,"&lt;1")-COUNTIF(AB28:AB35,0))=0,1,(COUNTIF(AB28:AB35,"&lt;1")-COUNTIF(AB28:AB35,0))))*(COUNTIF(AB28:AB35,"&gt;0")-D$3)</f>
        <v>176</v>
      </c>
      <c r="E36" s="1">
        <f t="shared" si="509"/>
        <v>169</v>
      </c>
      <c r="F36" s="1">
        <f t="shared" si="509"/>
        <v>189</v>
      </c>
      <c r="G36" s="1">
        <f t="shared" si="509"/>
        <v>167</v>
      </c>
      <c r="H36" s="1">
        <f t="shared" si="509"/>
        <v>205</v>
      </c>
      <c r="I36" s="1">
        <f t="shared" si="509"/>
        <v>210</v>
      </c>
      <c r="J36" s="1">
        <f t="shared" si="509"/>
        <v>204</v>
      </c>
      <c r="K36" s="1">
        <f t="shared" si="509"/>
        <v>186</v>
      </c>
      <c r="L36" s="1">
        <f t="shared" si="509"/>
        <v>190</v>
      </c>
      <c r="M36" s="1">
        <f t="shared" si="509"/>
        <v>173</v>
      </c>
      <c r="N36" s="1">
        <f t="shared" si="509"/>
        <v>218</v>
      </c>
      <c r="O36" s="1">
        <f t="shared" si="509"/>
        <v>203</v>
      </c>
      <c r="P36" s="1">
        <f t="shared" si="509"/>
        <v>186</v>
      </c>
      <c r="Q36" s="1">
        <f t="shared" si="509"/>
        <v>210</v>
      </c>
      <c r="R36" s="1">
        <f t="shared" si="509"/>
        <v>196</v>
      </c>
      <c r="S36" s="1">
        <f t="shared" si="509"/>
        <v>203</v>
      </c>
      <c r="T36" s="1">
        <f t="shared" si="509"/>
        <v>178</v>
      </c>
      <c r="U36" s="1">
        <f t="shared" si="509"/>
        <v>0</v>
      </c>
      <c r="V36" s="1">
        <f t="shared" si="509"/>
        <v>0</v>
      </c>
      <c r="W36" s="1">
        <f t="shared" si="509"/>
        <v>0</v>
      </c>
      <c r="X36" s="1">
        <f t="shared" si="509"/>
        <v>0</v>
      </c>
      <c r="Y36" s="1">
        <f t="shared" si="509"/>
        <v>0</v>
      </c>
    </row>
    <row r="38" spans="1:49" x14ac:dyDescent="0.2">
      <c r="B38" s="6" t="s">
        <v>14</v>
      </c>
      <c r="C38" s="1" t="s">
        <v>63</v>
      </c>
      <c r="D38" s="4">
        <v>1</v>
      </c>
      <c r="E38" s="4">
        <v>2</v>
      </c>
      <c r="F38" s="4">
        <v>3</v>
      </c>
      <c r="G38" s="4">
        <v>4</v>
      </c>
      <c r="H38" s="4">
        <v>5</v>
      </c>
      <c r="I38" s="4">
        <v>6</v>
      </c>
      <c r="J38" s="4">
        <v>7</v>
      </c>
      <c r="K38" s="4">
        <v>8</v>
      </c>
      <c r="L38" s="4">
        <v>9</v>
      </c>
      <c r="M38" s="4">
        <v>10</v>
      </c>
      <c r="N38" s="4">
        <v>11</v>
      </c>
      <c r="O38" s="4">
        <v>12</v>
      </c>
      <c r="P38" s="4">
        <v>13</v>
      </c>
      <c r="Q38" s="4">
        <v>14</v>
      </c>
      <c r="R38" s="4">
        <v>15</v>
      </c>
      <c r="S38" s="4">
        <v>16</v>
      </c>
      <c r="T38" s="4">
        <v>17</v>
      </c>
      <c r="U38" s="4">
        <v>18</v>
      </c>
      <c r="V38" s="4">
        <v>19</v>
      </c>
      <c r="W38" s="4">
        <v>20</v>
      </c>
      <c r="X38" s="4">
        <v>21</v>
      </c>
      <c r="Y38" s="4">
        <v>22</v>
      </c>
      <c r="Z38" s="12" t="s">
        <v>4</v>
      </c>
    </row>
    <row r="39" spans="1:49" ht="15" x14ac:dyDescent="0.2">
      <c r="B39" s="11" t="s">
        <v>147</v>
      </c>
      <c r="C39" s="18" t="s">
        <v>221</v>
      </c>
      <c r="D39" s="7">
        <v>36</v>
      </c>
      <c r="E39" s="7">
        <v>38</v>
      </c>
      <c r="F39" s="7">
        <v>45</v>
      </c>
      <c r="G39" s="7">
        <v>38</v>
      </c>
      <c r="H39" s="7">
        <v>40</v>
      </c>
      <c r="I39" s="7">
        <v>45</v>
      </c>
      <c r="J39" s="7">
        <v>32</v>
      </c>
      <c r="K39" s="7">
        <v>40</v>
      </c>
      <c r="L39" s="7">
        <v>34</v>
      </c>
      <c r="M39" s="7">
        <v>42</v>
      </c>
      <c r="N39" s="7">
        <v>38</v>
      </c>
      <c r="O39" s="7">
        <v>35</v>
      </c>
      <c r="P39" s="7">
        <v>38</v>
      </c>
      <c r="Q39" s="7">
        <v>42</v>
      </c>
      <c r="R39" s="7">
        <v>38</v>
      </c>
      <c r="S39" s="7">
        <v>37</v>
      </c>
      <c r="T39" s="7">
        <v>40</v>
      </c>
      <c r="U39" s="7"/>
      <c r="V39" s="7"/>
      <c r="W39" s="7"/>
      <c r="X39" s="7"/>
      <c r="Y39" s="7"/>
      <c r="Z39" s="13">
        <f>IF(D39&lt;&gt;"",AVERAGE(D39:Y39),"")</f>
        <v>38.705882352941174</v>
      </c>
      <c r="AB39" s="1">
        <f>IF(COUNT(D39)&lt;1,0,IF((D$3-COUNTIF(D39:D46,"&lt;"&amp;D39))&lt;0,0,IF(((D$3-COUNTIF(D39:D46,"&lt;"&amp;D39))/COUNTIF(D39:D46,D39))&gt;1,1,(D$3-COUNTIF(D39:D46,"&lt;"&amp;D39))/COUNTIF(D39:D46,D39))))</f>
        <v>1</v>
      </c>
      <c r="AC39" s="1">
        <f t="shared" ref="AC39" si="510">IF(COUNT(E39)&lt;1,0,IF((E$3-COUNTIF(E39:E46,"&lt;"&amp;E39))&lt;0,0,IF(((E$3-COUNTIF(E39:E46,"&lt;"&amp;E39))/COUNTIF(E39:E46,E39))&gt;1,1,(E$3-COUNTIF(E39:E46,"&lt;"&amp;E39))/COUNTIF(E39:E46,E39))))</f>
        <v>0</v>
      </c>
      <c r="AD39" s="1">
        <f t="shared" ref="AD39" si="511">IF(COUNT(F39)&lt;1,0,IF((F$3-COUNTIF(F39:F46,"&lt;"&amp;F39))&lt;0,0,IF(((F$3-COUNTIF(F39:F46,"&lt;"&amp;F39))/COUNTIF(F39:F46,F39))&gt;1,1,(F$3-COUNTIF(F39:F46,"&lt;"&amp;F39))/COUNTIF(F39:F46,F39))))</f>
        <v>0</v>
      </c>
      <c r="AE39" s="1">
        <f t="shared" ref="AE39" si="512">IF(COUNT(G39)&lt;1,0,IF((G$3-COUNTIF(G39:G46,"&lt;"&amp;G39))&lt;0,0,IF(((G$3-COUNTIF(G39:G46,"&lt;"&amp;G39))/COUNTIF(G39:G46,G39))&gt;1,1,(G$3-COUNTIF(G39:G46,"&lt;"&amp;G39))/COUNTIF(G39:G46,G39))))</f>
        <v>1</v>
      </c>
      <c r="AF39" s="1">
        <f t="shared" ref="AF39" si="513">IF(COUNT(H39)&lt;1,0,IF((H$3-COUNTIF(H39:H46,"&lt;"&amp;H39))&lt;0,0,IF(((H$3-COUNTIF(H39:H46,"&lt;"&amp;H39))/COUNTIF(H39:H46,H39))&gt;1,1,(H$3-COUNTIF(H39:H46,"&lt;"&amp;H39))/COUNTIF(H39:H46,H39))))</f>
        <v>1</v>
      </c>
      <c r="AG39" s="1">
        <f t="shared" ref="AG39" si="514">IF(COUNT(I39)&lt;1,0,IF((I$3-COUNTIF(I39:I46,"&lt;"&amp;I39))&lt;0,0,IF(((I$3-COUNTIF(I39:I46,"&lt;"&amp;I39))/COUNTIF(I39:I46,I39))&gt;1,1,(I$3-COUNTIF(I39:I46,"&lt;"&amp;I39))/COUNTIF(I39:I46,I39))))</f>
        <v>0.4</v>
      </c>
      <c r="AH39" s="1">
        <f t="shared" ref="AH39" si="515">IF(COUNT(J39)&lt;1,0,IF((J$3-COUNTIF(J39:J46,"&lt;"&amp;J39))&lt;0,0,IF(((J$3-COUNTIF(J39:J46,"&lt;"&amp;J39))/COUNTIF(J39:J46,J39))&gt;1,1,(J$3-COUNTIF(J39:J46,"&lt;"&amp;J39))/COUNTIF(J39:J46,J39))))</f>
        <v>1</v>
      </c>
      <c r="AI39" s="1">
        <f t="shared" ref="AI39" si="516">IF(COUNT(K39)&lt;1,0,IF((K$3-COUNTIF(K39:K46,"&lt;"&amp;K39))&lt;0,0,IF(((K$3-COUNTIF(K39:K46,"&lt;"&amp;K39))/COUNTIF(K39:K46,K39))&gt;1,1,(K$3-COUNTIF(K39:K46,"&lt;"&amp;K39))/COUNTIF(K39:K46,K39))))</f>
        <v>0.66666666666666663</v>
      </c>
      <c r="AJ39" s="1">
        <f t="shared" ref="AJ39" si="517">IF(COUNT(L39)&lt;1,0,IF((L$3-COUNTIF(L39:L46,"&lt;"&amp;L39))&lt;0,0,IF(((L$3-COUNTIF(L39:L46,"&lt;"&amp;L39))/COUNTIF(L39:L46,L39))&gt;1,1,(L$3-COUNTIF(L39:L46,"&lt;"&amp;L39))/COUNTIF(L39:L46,L39))))</f>
        <v>1</v>
      </c>
      <c r="AK39" s="1">
        <f t="shared" ref="AK39" si="518">IF(COUNT(M39)&lt;1,0,IF((M$3-COUNTIF(M39:M46,"&lt;"&amp;M39))&lt;0,0,IF(((M$3-COUNTIF(M39:M46,"&lt;"&amp;M39))/COUNTIF(M39:M46,M39))&gt;1,1,(M$3-COUNTIF(M39:M46,"&lt;"&amp;M39))/COUNTIF(M39:M46,M39))))</f>
        <v>0</v>
      </c>
      <c r="AL39" s="1">
        <f t="shared" ref="AL39" si="519">IF(COUNT(N39)&lt;1,0,IF((N$3-COUNTIF(N39:N46,"&lt;"&amp;N39))&lt;0,0,IF(((N$3-COUNTIF(N39:N46,"&lt;"&amp;N39))/COUNTIF(N39:N46,N39))&gt;1,1,(N$3-COUNTIF(N39:N46,"&lt;"&amp;N39))/COUNTIF(N39:N46,N39))))</f>
        <v>1</v>
      </c>
      <c r="AM39" s="1">
        <f t="shared" ref="AM39" si="520">IF(COUNT(O39)&lt;1,0,IF((O$3-COUNTIF(O39:O46,"&lt;"&amp;O39))&lt;0,0,IF(((O$3-COUNTIF(O39:O46,"&lt;"&amp;O39))/COUNTIF(O39:O46,O39))&gt;1,1,(O$3-COUNTIF(O39:O46,"&lt;"&amp;O39))/COUNTIF(O39:O46,O39))))</f>
        <v>1</v>
      </c>
      <c r="AN39" s="1">
        <f t="shared" ref="AN39" si="521">IF(COUNT(P39)&lt;1,0,IF((P$3-COUNTIF(P39:P46,"&lt;"&amp;P39))&lt;0,0,IF(((P$3-COUNTIF(P39:P46,"&lt;"&amp;P39))/COUNTIF(P39:P46,P39))&gt;1,1,(P$3-COUNTIF(P39:P46,"&lt;"&amp;P39))/COUNTIF(P39:P46,P39))))</f>
        <v>0.66666666666666663</v>
      </c>
      <c r="AO39" s="1">
        <f t="shared" ref="AO39" si="522">IF(COUNT(Q39)&lt;1,0,IF((Q$3-COUNTIF(Q39:Q46,"&lt;"&amp;Q39))&lt;0,0,IF(((Q$3-COUNTIF(Q39:Q46,"&lt;"&amp;Q39))/COUNTIF(Q39:Q46,Q39))&gt;1,1,(Q$3-COUNTIF(Q39:Q46,"&lt;"&amp;Q39))/COUNTIF(Q39:Q46,Q39))))</f>
        <v>0</v>
      </c>
      <c r="AP39" s="1">
        <f t="shared" ref="AP39" si="523">IF(COUNT(R39)&lt;1,0,IF((R$3-COUNTIF(R39:R46,"&lt;"&amp;R39))&lt;0,0,IF(((R$3-COUNTIF(R39:R46,"&lt;"&amp;R39))/COUNTIF(R39:R46,R39))&gt;1,1,(R$3-COUNTIF(R39:R46,"&lt;"&amp;R39))/COUNTIF(R39:R46,R39))))</f>
        <v>0.66666666666666663</v>
      </c>
      <c r="AQ39" s="1">
        <f t="shared" ref="AQ39" si="524">IF(COUNT(S39)&lt;1,0,IF((S$3-COUNTIF(S39:S46,"&lt;"&amp;S39))&lt;0,0,IF(((S$3-COUNTIF(S39:S46,"&lt;"&amp;S39))/COUNTIF(S39:S46,S39))&gt;1,1,(S$3-COUNTIF(S39:S46,"&lt;"&amp;S39))/COUNTIF(S39:S46,S39))))</f>
        <v>1</v>
      </c>
      <c r="AR39" s="1">
        <f t="shared" ref="AR39" si="525">IF(COUNT(T39)&lt;1,0,IF((T$3-COUNTIF(T39:T46,"&lt;"&amp;T39))&lt;0,0,IF(((T$3-COUNTIF(T39:T46,"&lt;"&amp;T39))/COUNTIF(T39:T46,T39))&gt;1,1,(T$3-COUNTIF(T39:T46,"&lt;"&amp;T39))/COUNTIF(T39:T46,T39))))</f>
        <v>0</v>
      </c>
      <c r="AS39" s="1">
        <f t="shared" ref="AS39" si="526">IF(COUNT(U39)&lt;1,0,IF((U$3-COUNTIF(U39:U46,"&lt;"&amp;U39))&lt;0,0,IF(((U$3-COUNTIF(U39:U46,"&lt;"&amp;U39))/COUNTIF(U39:U46,U39))&gt;1,1,(U$3-COUNTIF(U39:U46,"&lt;"&amp;U39))/COUNTIF(U39:U46,U39))))</f>
        <v>0</v>
      </c>
      <c r="AT39" s="1">
        <f t="shared" ref="AT39" si="527">IF(COUNT(V39)&lt;1,0,IF((V$3-COUNTIF(V39:V46,"&lt;"&amp;V39))&lt;0,0,IF(((V$3-COUNTIF(V39:V46,"&lt;"&amp;V39))/COUNTIF(V39:V46,V39))&gt;1,1,(V$3-COUNTIF(V39:V46,"&lt;"&amp;V39))/COUNTIF(V39:V46,V39))))</f>
        <v>0</v>
      </c>
      <c r="AU39" s="1">
        <f t="shared" ref="AU39" si="528">IF(COUNT(W39)&lt;1,0,IF((W$3-COUNTIF(W39:W46,"&lt;"&amp;W39))&lt;0,0,IF(((W$3-COUNTIF(W39:W46,"&lt;"&amp;W39))/COUNTIF(W39:W46,W39))&gt;1,1,(W$3-COUNTIF(W39:W46,"&lt;"&amp;W39))/COUNTIF(W39:W46,W39))))</f>
        <v>0</v>
      </c>
      <c r="AV39" s="1">
        <f t="shared" ref="AV39" si="529">IF(COUNT(X39)&lt;1,0,IF((X$3-COUNTIF(X39:X46,"&lt;"&amp;X39))&lt;0,0,IF(((X$3-COUNTIF(X39:X46,"&lt;"&amp;X39))/COUNTIF(X39:X46,X39))&gt;1,1,(X$3-COUNTIF(X39:X46,"&lt;"&amp;X39))/COUNTIF(X39:X46,X39))))</f>
        <v>0</v>
      </c>
      <c r="AW39" s="1">
        <f t="shared" ref="AW39" si="530">IF(COUNT(Y39)&lt;1,0,IF((Y$3-COUNTIF(Y39:Y46,"&lt;"&amp;Y39))&lt;0,0,IF(((Y$3-COUNTIF(Y39:Y46,"&lt;"&amp;Y39))/COUNTIF(Y39:Y46,Y39))&gt;1,1,(Y$3-COUNTIF(Y39:Y46,"&lt;"&amp;Y39))/COUNTIF(Y39:Y46,Y39))))</f>
        <v>0</v>
      </c>
    </row>
    <row r="40" spans="1:49" ht="15" x14ac:dyDescent="0.2">
      <c r="B40" s="11" t="s">
        <v>61</v>
      </c>
      <c r="C40" s="18" t="s">
        <v>221</v>
      </c>
      <c r="D40" s="7">
        <v>35</v>
      </c>
      <c r="E40" s="7">
        <v>35</v>
      </c>
      <c r="F40" s="7">
        <v>36</v>
      </c>
      <c r="G40" s="7">
        <v>36</v>
      </c>
      <c r="H40" s="7">
        <v>37</v>
      </c>
      <c r="I40" s="7">
        <v>40</v>
      </c>
      <c r="J40" s="7">
        <v>33</v>
      </c>
      <c r="K40" s="7">
        <v>37</v>
      </c>
      <c r="L40" s="7">
        <v>38</v>
      </c>
      <c r="M40" s="7">
        <v>37</v>
      </c>
      <c r="N40" s="7">
        <v>35</v>
      </c>
      <c r="O40" s="7">
        <v>37</v>
      </c>
      <c r="P40" s="7">
        <v>37</v>
      </c>
      <c r="Q40" s="7">
        <v>37</v>
      </c>
      <c r="R40" s="7">
        <v>35</v>
      </c>
      <c r="S40" s="7">
        <v>38</v>
      </c>
      <c r="T40" s="7">
        <v>38</v>
      </c>
      <c r="U40" s="7"/>
      <c r="V40" s="7"/>
      <c r="W40" s="7"/>
      <c r="X40" s="7"/>
      <c r="Y40" s="7"/>
      <c r="Z40" s="13">
        <f t="shared" ref="Z40:Z46" si="531">IF(D40&lt;&gt;"",AVERAGE(D40:Y40),"")</f>
        <v>36.529411764705884</v>
      </c>
      <c r="AB40" s="1">
        <f>IF(COUNT(D40)&lt;1,0,IF((D$3-COUNTIF(D39:D46,"&lt;"&amp;D40))&lt;0,0,IF(((D$3-COUNTIF(D39:D46,"&lt;"&amp;D40))/COUNTIF(D39:D46,D40))&gt;1,1,(D$3-COUNTIF(D39:D46,"&lt;"&amp;D40))/COUNTIF(D39:D46,D40))))</f>
        <v>1</v>
      </c>
      <c r="AC40" s="1">
        <f t="shared" ref="AC40" si="532">IF(COUNT(E40)&lt;1,0,IF((E$3-COUNTIF(E39:E46,"&lt;"&amp;E40))&lt;0,0,IF(((E$3-COUNTIF(E39:E46,"&lt;"&amp;E40))/COUNTIF(E39:E46,E40))&gt;1,1,(E$3-COUNTIF(E39:E46,"&lt;"&amp;E40))/COUNTIF(E39:E46,E40))))</f>
        <v>1</v>
      </c>
      <c r="AD40" s="1">
        <f t="shared" ref="AD40" si="533">IF(COUNT(F40)&lt;1,0,IF((F$3-COUNTIF(F39:F46,"&lt;"&amp;F40))&lt;0,0,IF(((F$3-COUNTIF(F39:F46,"&lt;"&amp;F40))/COUNTIF(F39:F46,F40))&gt;1,1,(F$3-COUNTIF(F39:F46,"&lt;"&amp;F40))/COUNTIF(F39:F46,F40))))</f>
        <v>1</v>
      </c>
      <c r="AE40" s="1">
        <f t="shared" ref="AE40" si="534">IF(COUNT(G40)&lt;1,0,IF((G$3-COUNTIF(G39:G46,"&lt;"&amp;G40))&lt;0,0,IF(((G$3-COUNTIF(G39:G46,"&lt;"&amp;G40))/COUNTIF(G39:G46,G40))&gt;1,1,(G$3-COUNTIF(G39:G46,"&lt;"&amp;G40))/COUNTIF(G39:G46,G40))))</f>
        <v>1</v>
      </c>
      <c r="AF40" s="1">
        <f t="shared" ref="AF40" si="535">IF(COUNT(H40)&lt;1,0,IF((H$3-COUNTIF(H39:H46,"&lt;"&amp;H40))&lt;0,0,IF(((H$3-COUNTIF(H39:H46,"&lt;"&amp;H40))/COUNTIF(H39:H46,H40))&gt;1,1,(H$3-COUNTIF(H39:H46,"&lt;"&amp;H40))/COUNTIF(H39:H46,H40))))</f>
        <v>1</v>
      </c>
      <c r="AG40" s="1">
        <f t="shared" ref="AG40" si="536">IF(COUNT(I40)&lt;1,0,IF((I$3-COUNTIF(I39:I46,"&lt;"&amp;I40))&lt;0,0,IF(((I$3-COUNTIF(I39:I46,"&lt;"&amp;I40))/COUNTIF(I39:I46,I40))&gt;1,1,(I$3-COUNTIF(I39:I46,"&lt;"&amp;I40))/COUNTIF(I39:I46,I40))))</f>
        <v>1</v>
      </c>
      <c r="AH40" s="1">
        <f t="shared" ref="AH40" si="537">IF(COUNT(J40)&lt;1,0,IF((J$3-COUNTIF(J39:J46,"&lt;"&amp;J40))&lt;0,0,IF(((J$3-COUNTIF(J39:J46,"&lt;"&amp;J40))/COUNTIF(J39:J46,J40))&gt;1,1,(J$3-COUNTIF(J39:J46,"&lt;"&amp;J40))/COUNTIF(J39:J46,J40))))</f>
        <v>1</v>
      </c>
      <c r="AI40" s="1">
        <f t="shared" ref="AI40" si="538">IF(COUNT(K40)&lt;1,0,IF((K$3-COUNTIF(K39:K46,"&lt;"&amp;K40))&lt;0,0,IF(((K$3-COUNTIF(K39:K46,"&lt;"&amp;K40))/COUNTIF(K39:K46,K40))&gt;1,1,(K$3-COUNTIF(K39:K46,"&lt;"&amp;K40))/COUNTIF(K39:K46,K40))))</f>
        <v>1</v>
      </c>
      <c r="AJ40" s="1">
        <f t="shared" ref="AJ40" si="539">IF(COUNT(L40)&lt;1,0,IF((L$3-COUNTIF(L39:L46,"&lt;"&amp;L40))&lt;0,0,IF(((L$3-COUNTIF(L39:L46,"&lt;"&amp;L40))/COUNTIF(L39:L46,L40))&gt;1,1,(L$3-COUNTIF(L39:L46,"&lt;"&amp;L40))/COUNTIF(L39:L46,L40))))</f>
        <v>1</v>
      </c>
      <c r="AK40" s="1">
        <f t="shared" ref="AK40" si="540">IF(COUNT(M40)&lt;1,0,IF((M$3-COUNTIF(M39:M46,"&lt;"&amp;M40))&lt;0,0,IF(((M$3-COUNTIF(M39:M46,"&lt;"&amp;M40))/COUNTIF(M39:M46,M40))&gt;1,1,(M$3-COUNTIF(M39:M46,"&lt;"&amp;M40))/COUNTIF(M39:M46,M40))))</f>
        <v>1</v>
      </c>
      <c r="AL40" s="1">
        <f t="shared" ref="AL40" si="541">IF(COUNT(N40)&lt;1,0,IF((N$3-COUNTIF(N39:N46,"&lt;"&amp;N40))&lt;0,0,IF(((N$3-COUNTIF(N39:N46,"&lt;"&amp;N40))/COUNTIF(N39:N46,N40))&gt;1,1,(N$3-COUNTIF(N39:N46,"&lt;"&amp;N40))/COUNTIF(N39:N46,N40))))</f>
        <v>1</v>
      </c>
      <c r="AM40" s="1">
        <f t="shared" ref="AM40" si="542">IF(COUNT(O40)&lt;1,0,IF((O$3-COUNTIF(O39:O46,"&lt;"&amp;O40))&lt;0,0,IF(((O$3-COUNTIF(O39:O46,"&lt;"&amp;O40))/COUNTIF(O39:O46,O40))&gt;1,1,(O$3-COUNTIF(O39:O46,"&lt;"&amp;O40))/COUNTIF(O39:O46,O40))))</f>
        <v>0.5</v>
      </c>
      <c r="AN40" s="1">
        <f t="shared" ref="AN40" si="543">IF(COUNT(P40)&lt;1,0,IF((P$3-COUNTIF(P39:P46,"&lt;"&amp;P40))&lt;0,0,IF(((P$3-COUNTIF(P39:P46,"&lt;"&amp;P40))/COUNTIF(P39:P46,P40))&gt;1,1,(P$3-COUNTIF(P39:P46,"&lt;"&amp;P40))/COUNTIF(P39:P46,P40))))</f>
        <v>1</v>
      </c>
      <c r="AO40" s="1">
        <f t="shared" ref="AO40" si="544">IF(COUNT(Q40)&lt;1,0,IF((Q$3-COUNTIF(Q39:Q46,"&lt;"&amp;Q40))&lt;0,0,IF(((Q$3-COUNTIF(Q39:Q46,"&lt;"&amp;Q40))/COUNTIF(Q39:Q46,Q40))&gt;1,1,(Q$3-COUNTIF(Q39:Q46,"&lt;"&amp;Q40))/COUNTIF(Q39:Q46,Q40))))</f>
        <v>1</v>
      </c>
      <c r="AP40" s="1">
        <f t="shared" ref="AP40" si="545">IF(COUNT(R40)&lt;1,0,IF((R$3-COUNTIF(R39:R46,"&lt;"&amp;R40))&lt;0,0,IF(((R$3-COUNTIF(R39:R46,"&lt;"&amp;R40))/COUNTIF(R39:R46,R40))&gt;1,1,(R$3-COUNTIF(R39:R46,"&lt;"&amp;R40))/COUNTIF(R39:R46,R40))))</f>
        <v>1</v>
      </c>
      <c r="AQ40" s="1">
        <f t="shared" ref="AQ40" si="546">IF(COUNT(S40)&lt;1,0,IF((S$3-COUNTIF(S39:S46,"&lt;"&amp;S40))&lt;0,0,IF(((S$3-COUNTIF(S39:S46,"&lt;"&amp;S40))/COUNTIF(S39:S46,S40))&gt;1,1,(S$3-COUNTIF(S39:S46,"&lt;"&amp;S40))/COUNTIF(S39:S46,S40))))</f>
        <v>0.66666666666666663</v>
      </c>
      <c r="AR40" s="1">
        <f t="shared" ref="AR40" si="547">IF(COUNT(T40)&lt;1,0,IF((T$3-COUNTIF(T39:T46,"&lt;"&amp;T40))&lt;0,0,IF(((T$3-COUNTIF(T39:T46,"&lt;"&amp;T40))/COUNTIF(T39:T46,T40))&gt;1,1,(T$3-COUNTIF(T39:T46,"&lt;"&amp;T40))/COUNTIF(T39:T46,T40))))</f>
        <v>1</v>
      </c>
      <c r="AS40" s="1">
        <f t="shared" ref="AS40" si="548">IF(COUNT(U40)&lt;1,0,IF((U$3-COUNTIF(U39:U46,"&lt;"&amp;U40))&lt;0,0,IF(((U$3-COUNTIF(U39:U46,"&lt;"&amp;U40))/COUNTIF(U39:U46,U40))&gt;1,1,(U$3-COUNTIF(U39:U46,"&lt;"&amp;U40))/COUNTIF(U39:U46,U40))))</f>
        <v>0</v>
      </c>
      <c r="AT40" s="1">
        <f t="shared" ref="AT40" si="549">IF(COUNT(V40)&lt;1,0,IF((V$3-COUNTIF(V39:V46,"&lt;"&amp;V40))&lt;0,0,IF(((V$3-COUNTIF(V39:V46,"&lt;"&amp;V40))/COUNTIF(V39:V46,V40))&gt;1,1,(V$3-COUNTIF(V39:V46,"&lt;"&amp;V40))/COUNTIF(V39:V46,V40))))</f>
        <v>0</v>
      </c>
      <c r="AU40" s="1">
        <f t="shared" ref="AU40" si="550">IF(COUNT(W40)&lt;1,0,IF((W$3-COUNTIF(W39:W46,"&lt;"&amp;W40))&lt;0,0,IF(((W$3-COUNTIF(W39:W46,"&lt;"&amp;W40))/COUNTIF(W39:W46,W40))&gt;1,1,(W$3-COUNTIF(W39:W46,"&lt;"&amp;W40))/COUNTIF(W39:W46,W40))))</f>
        <v>0</v>
      </c>
      <c r="AV40" s="1">
        <f t="shared" ref="AV40" si="551">IF(COUNT(X40)&lt;1,0,IF((X$3-COUNTIF(X39:X46,"&lt;"&amp;X40))&lt;0,0,IF(((X$3-COUNTIF(X39:X46,"&lt;"&amp;X40))/COUNTIF(X39:X46,X40))&gt;1,1,(X$3-COUNTIF(X39:X46,"&lt;"&amp;X40))/COUNTIF(X39:X46,X40))))</f>
        <v>0</v>
      </c>
      <c r="AW40" s="1">
        <f t="shared" ref="AW40" si="552">IF(COUNT(Y40)&lt;1,0,IF((Y$3-COUNTIF(Y39:Y46,"&lt;"&amp;Y40))&lt;0,0,IF(((Y$3-COUNTIF(Y39:Y46,"&lt;"&amp;Y40))/COUNTIF(Y39:Y46,Y40))&gt;1,1,(Y$3-COUNTIF(Y39:Y46,"&lt;"&amp;Y40))/COUNTIF(Y39:Y46,Y40))))</f>
        <v>0</v>
      </c>
    </row>
    <row r="41" spans="1:49" ht="15" x14ac:dyDescent="0.2">
      <c r="B41" s="11" t="s">
        <v>197</v>
      </c>
      <c r="C41" s="18" t="s">
        <v>221</v>
      </c>
      <c r="D41" s="7">
        <v>33</v>
      </c>
      <c r="E41" s="7">
        <v>37</v>
      </c>
      <c r="F41" s="7">
        <v>35</v>
      </c>
      <c r="G41" s="7">
        <v>43</v>
      </c>
      <c r="H41" s="7">
        <v>39</v>
      </c>
      <c r="I41" s="7">
        <v>44</v>
      </c>
      <c r="J41" s="7">
        <v>33</v>
      </c>
      <c r="K41" s="7">
        <v>40</v>
      </c>
      <c r="L41" s="7">
        <v>40</v>
      </c>
      <c r="M41" s="7">
        <v>34</v>
      </c>
      <c r="N41" s="7">
        <v>37</v>
      </c>
      <c r="O41" s="7">
        <v>40</v>
      </c>
      <c r="P41" s="7">
        <v>38</v>
      </c>
      <c r="Q41" s="7">
        <v>41</v>
      </c>
      <c r="R41" s="7">
        <v>39</v>
      </c>
      <c r="S41" s="7">
        <v>37</v>
      </c>
      <c r="T41" s="7">
        <v>37</v>
      </c>
      <c r="U41" s="7"/>
      <c r="V41" s="7"/>
      <c r="W41" s="7"/>
      <c r="X41" s="7"/>
      <c r="Y41" s="7"/>
      <c r="Z41" s="13">
        <f t="shared" si="531"/>
        <v>38.058823529411768</v>
      </c>
      <c r="AB41" s="1">
        <f>IF(COUNT(D41)&lt;1,0,IF((D$3-COUNTIF(D39:D46,"&lt;"&amp;D41))&lt;0,0,IF(((D$3-COUNTIF(D39:D46,"&lt;"&amp;D41))/COUNTIF(D39:D46,D41))&gt;1,1,(D$3-COUNTIF(D39:D46,"&lt;"&amp;D41))/COUNTIF(D39:D46,D41))))</f>
        <v>1</v>
      </c>
      <c r="AC41" s="1">
        <f t="shared" ref="AC41" si="553">IF(COUNT(E41)&lt;1,0,IF((E$3-COUNTIF(E39:E46,"&lt;"&amp;E41))&lt;0,0,IF(((E$3-COUNTIF(E39:E46,"&lt;"&amp;E41))/COUNTIF(E39:E46,E41))&gt;1,1,(E$3-COUNTIF(E39:E46,"&lt;"&amp;E41))/COUNTIF(E39:E46,E41))))</f>
        <v>1</v>
      </c>
      <c r="AD41" s="1">
        <f t="shared" ref="AD41" si="554">IF(COUNT(F41)&lt;1,0,IF((F$3-COUNTIF(F39:F46,"&lt;"&amp;F41))&lt;0,0,IF(((F$3-COUNTIF(F39:F46,"&lt;"&amp;F41))/COUNTIF(F39:F46,F41))&gt;1,1,(F$3-COUNTIF(F39:F46,"&lt;"&amp;F41))/COUNTIF(F39:F46,F41))))</f>
        <v>1</v>
      </c>
      <c r="AE41" s="1">
        <f t="shared" ref="AE41" si="555">IF(COUNT(G41)&lt;1,0,IF((G$3-COUNTIF(G39:G46,"&lt;"&amp;G41))&lt;0,0,IF(((G$3-COUNTIF(G39:G46,"&lt;"&amp;G41))/COUNTIF(G39:G46,G41))&gt;1,1,(G$3-COUNTIF(G39:G46,"&lt;"&amp;G41))/COUNTIF(G39:G46,G41))))</f>
        <v>0</v>
      </c>
      <c r="AF41" s="1">
        <f t="shared" ref="AF41" si="556">IF(COUNT(H41)&lt;1,0,IF((H$3-COUNTIF(H39:H46,"&lt;"&amp;H41))&lt;0,0,IF(((H$3-COUNTIF(H39:H46,"&lt;"&amp;H41))/COUNTIF(H39:H46,H41))&gt;1,1,(H$3-COUNTIF(H39:H46,"&lt;"&amp;H41))/COUNTIF(H39:H46,H41))))</f>
        <v>1</v>
      </c>
      <c r="AG41" s="1">
        <f t="shared" ref="AG41" si="557">IF(COUNT(I41)&lt;1,0,IF((I$3-COUNTIF(I39:I46,"&lt;"&amp;I41))&lt;0,0,IF(((I$3-COUNTIF(I39:I46,"&lt;"&amp;I41))/COUNTIF(I39:I46,I41))&gt;1,1,(I$3-COUNTIF(I39:I46,"&lt;"&amp;I41))/COUNTIF(I39:I46,I41))))</f>
        <v>1</v>
      </c>
      <c r="AH41" s="1">
        <f t="shared" ref="AH41" si="558">IF(COUNT(J41)&lt;1,0,IF((J$3-COUNTIF(J39:J46,"&lt;"&amp;J41))&lt;0,0,IF(((J$3-COUNTIF(J39:J46,"&lt;"&amp;J41))/COUNTIF(J39:J46,J41))&gt;1,1,(J$3-COUNTIF(J39:J46,"&lt;"&amp;J41))/COUNTIF(J39:J46,J41))))</f>
        <v>1</v>
      </c>
      <c r="AI41" s="1">
        <f t="shared" ref="AI41" si="559">IF(COUNT(K41)&lt;1,0,IF((K$3-COUNTIF(K39:K46,"&lt;"&amp;K41))&lt;0,0,IF(((K$3-COUNTIF(K39:K46,"&lt;"&amp;K41))/COUNTIF(K39:K46,K41))&gt;1,1,(K$3-COUNTIF(K39:K46,"&lt;"&amp;K41))/COUNTIF(K39:K46,K41))))</f>
        <v>0.66666666666666663</v>
      </c>
      <c r="AJ41" s="1">
        <f t="shared" ref="AJ41" si="560">IF(COUNT(L41)&lt;1,0,IF((L$3-COUNTIF(L39:L46,"&lt;"&amp;L41))&lt;0,0,IF(((L$3-COUNTIF(L39:L46,"&lt;"&amp;L41))/COUNTIF(L39:L46,L41))&gt;1,1,(L$3-COUNTIF(L39:L46,"&lt;"&amp;L41))/COUNTIF(L39:L46,L41))))</f>
        <v>1</v>
      </c>
      <c r="AK41" s="1">
        <f t="shared" ref="AK41" si="561">IF(COUNT(M41)&lt;1,0,IF((M$3-COUNTIF(M39:M46,"&lt;"&amp;M41))&lt;0,0,IF(((M$3-COUNTIF(M39:M46,"&lt;"&amp;M41))/COUNTIF(M39:M46,M41))&gt;1,1,(M$3-COUNTIF(M39:M46,"&lt;"&amp;M41))/COUNTIF(M39:M46,M41))))</f>
        <v>1</v>
      </c>
      <c r="AL41" s="1">
        <f t="shared" ref="AL41" si="562">IF(COUNT(N41)&lt;1,0,IF((N$3-COUNTIF(N39:N46,"&lt;"&amp;N41))&lt;0,0,IF(((N$3-COUNTIF(N39:N46,"&lt;"&amp;N41))/COUNTIF(N39:N46,N41))&gt;1,1,(N$3-COUNTIF(N39:N46,"&lt;"&amp;N41))/COUNTIF(N39:N46,N41))))</f>
        <v>1</v>
      </c>
      <c r="AM41" s="1">
        <f t="shared" ref="AM41" si="563">IF(COUNT(O41)&lt;1,0,IF((O$3-COUNTIF(O39:O46,"&lt;"&amp;O41))&lt;0,0,IF(((O$3-COUNTIF(O39:O46,"&lt;"&amp;O41))/COUNTIF(O39:O46,O41))&gt;1,1,(O$3-COUNTIF(O39:O46,"&lt;"&amp;O41))/COUNTIF(O39:O46,O41))))</f>
        <v>0</v>
      </c>
      <c r="AN41" s="1">
        <f t="shared" ref="AN41" si="564">IF(COUNT(P41)&lt;1,0,IF((P$3-COUNTIF(P39:P46,"&lt;"&amp;P41))&lt;0,0,IF(((P$3-COUNTIF(P39:P46,"&lt;"&amp;P41))/COUNTIF(P39:P46,P41))&gt;1,1,(P$3-COUNTIF(P39:P46,"&lt;"&amp;P41))/COUNTIF(P39:P46,P41))))</f>
        <v>0.66666666666666663</v>
      </c>
      <c r="AO41" s="1">
        <f t="shared" ref="AO41" si="565">IF(COUNT(Q41)&lt;1,0,IF((Q$3-COUNTIF(Q39:Q46,"&lt;"&amp;Q41))&lt;0,0,IF(((Q$3-COUNTIF(Q39:Q46,"&lt;"&amp;Q41))/COUNTIF(Q39:Q46,Q41))&gt;1,1,(Q$3-COUNTIF(Q39:Q46,"&lt;"&amp;Q41))/COUNTIF(Q39:Q46,Q41))))</f>
        <v>1</v>
      </c>
      <c r="AP41" s="1">
        <f t="shared" ref="AP41" si="566">IF(COUNT(R41)&lt;1,0,IF((R$3-COUNTIF(R39:R46,"&lt;"&amp;R41))&lt;0,0,IF(((R$3-COUNTIF(R39:R46,"&lt;"&amp;R41))/COUNTIF(R39:R46,R41))&gt;1,1,(R$3-COUNTIF(R39:R46,"&lt;"&amp;R41))/COUNTIF(R39:R46,R41))))</f>
        <v>0</v>
      </c>
      <c r="AQ41" s="1">
        <f t="shared" ref="AQ41" si="567">IF(COUNT(S41)&lt;1,0,IF((S$3-COUNTIF(S39:S46,"&lt;"&amp;S41))&lt;0,0,IF(((S$3-COUNTIF(S39:S46,"&lt;"&amp;S41))/COUNTIF(S39:S46,S41))&gt;1,1,(S$3-COUNTIF(S39:S46,"&lt;"&amp;S41))/COUNTIF(S39:S46,S41))))</f>
        <v>1</v>
      </c>
      <c r="AR41" s="1">
        <f t="shared" ref="AR41" si="568">IF(COUNT(T41)&lt;1,0,IF((T$3-COUNTIF(T39:T46,"&lt;"&amp;T41))&lt;0,0,IF(((T$3-COUNTIF(T39:T46,"&lt;"&amp;T41))/COUNTIF(T39:T46,T41))&gt;1,1,(T$3-COUNTIF(T39:T46,"&lt;"&amp;T41))/COUNTIF(T39:T46,T41))))</f>
        <v>1</v>
      </c>
      <c r="AS41" s="1">
        <f t="shared" ref="AS41" si="569">IF(COUNT(U41)&lt;1,0,IF((U$3-COUNTIF(U39:U46,"&lt;"&amp;U41))&lt;0,0,IF(((U$3-COUNTIF(U39:U46,"&lt;"&amp;U41))/COUNTIF(U39:U46,U41))&gt;1,1,(U$3-COUNTIF(U39:U46,"&lt;"&amp;U41))/COUNTIF(U39:U46,U41))))</f>
        <v>0</v>
      </c>
      <c r="AT41" s="1">
        <f t="shared" ref="AT41" si="570">IF(COUNT(V41)&lt;1,0,IF((V$3-COUNTIF(V39:V46,"&lt;"&amp;V41))&lt;0,0,IF(((V$3-COUNTIF(V39:V46,"&lt;"&amp;V41))/COUNTIF(V39:V46,V41))&gt;1,1,(V$3-COUNTIF(V39:V46,"&lt;"&amp;V41))/COUNTIF(V39:V46,V41))))</f>
        <v>0</v>
      </c>
      <c r="AU41" s="1">
        <f t="shared" ref="AU41" si="571">IF(COUNT(W41)&lt;1,0,IF((W$3-COUNTIF(W39:W46,"&lt;"&amp;W41))&lt;0,0,IF(((W$3-COUNTIF(W39:W46,"&lt;"&amp;W41))/COUNTIF(W39:W46,W41))&gt;1,1,(W$3-COUNTIF(W39:W46,"&lt;"&amp;W41))/COUNTIF(W39:W46,W41))))</f>
        <v>0</v>
      </c>
      <c r="AV41" s="1">
        <f t="shared" ref="AV41" si="572">IF(COUNT(X41)&lt;1,0,IF((X$3-COUNTIF(X39:X46,"&lt;"&amp;X41))&lt;0,0,IF(((X$3-COUNTIF(X39:X46,"&lt;"&amp;X41))/COUNTIF(X39:X46,X41))&gt;1,1,(X$3-COUNTIF(X39:X46,"&lt;"&amp;X41))/COUNTIF(X39:X46,X41))))</f>
        <v>0</v>
      </c>
      <c r="AW41" s="1">
        <f t="shared" ref="AW41" si="573">IF(COUNT(Y41)&lt;1,0,IF((Y$3-COUNTIF(Y39:Y46,"&lt;"&amp;Y41))&lt;0,0,IF(((Y$3-COUNTIF(Y39:Y46,"&lt;"&amp;Y41))/COUNTIF(Y39:Y46,Y41))&gt;1,1,(Y$3-COUNTIF(Y39:Y46,"&lt;"&amp;Y41))/COUNTIF(Y39:Y46,Y41))))</f>
        <v>0</v>
      </c>
    </row>
    <row r="42" spans="1:49" ht="15" x14ac:dyDescent="0.2">
      <c r="B42" s="27" t="s">
        <v>85</v>
      </c>
      <c r="C42" s="28" t="s">
        <v>221</v>
      </c>
      <c r="D42" s="7">
        <v>45</v>
      </c>
      <c r="E42" s="7">
        <v>36</v>
      </c>
      <c r="F42" s="7">
        <v>38</v>
      </c>
      <c r="G42" s="7">
        <v>45</v>
      </c>
      <c r="H42" s="7">
        <v>35</v>
      </c>
      <c r="I42" s="7">
        <v>45</v>
      </c>
      <c r="J42" s="7">
        <v>33</v>
      </c>
      <c r="K42" s="7">
        <v>43</v>
      </c>
      <c r="L42" s="7">
        <v>34</v>
      </c>
      <c r="M42" s="7">
        <v>36</v>
      </c>
      <c r="N42" s="7">
        <v>37</v>
      </c>
      <c r="O42" s="7">
        <v>36</v>
      </c>
      <c r="P42" s="7">
        <v>37</v>
      </c>
      <c r="Q42" s="7">
        <v>38</v>
      </c>
      <c r="R42" s="7">
        <v>38</v>
      </c>
      <c r="S42" s="7">
        <v>39</v>
      </c>
      <c r="T42" s="7">
        <v>39</v>
      </c>
      <c r="U42" s="7"/>
      <c r="V42" s="7"/>
      <c r="W42" s="7"/>
      <c r="X42" s="7"/>
      <c r="Y42" s="7"/>
      <c r="Z42" s="13">
        <f t="shared" si="531"/>
        <v>38.470588235294116</v>
      </c>
      <c r="AB42" s="1">
        <f>IF(COUNT(D42)&lt;1,0,IF((D$3-COUNTIF(D39:D46,"&lt;"&amp;D42))&lt;0,0,IF(((D$3-COUNTIF(D39:D46,"&lt;"&amp;D42))/COUNTIF(D39:D46,D42))&gt;1,1,(D$3-COUNTIF(D39:D46,"&lt;"&amp;D42))/COUNTIF(D39:D46,D42))))</f>
        <v>0</v>
      </c>
      <c r="AC42" s="1">
        <f t="shared" ref="AC42" si="574">IF(COUNT(E42)&lt;1,0,IF((E$3-COUNTIF(E39:E46,"&lt;"&amp;E42))&lt;0,0,IF(((E$3-COUNTIF(E39:E46,"&lt;"&amp;E42))/COUNTIF(E39:E46,E42))&gt;1,1,(E$3-COUNTIF(E39:E46,"&lt;"&amp;E42))/COUNTIF(E39:E46,E42))))</f>
        <v>1</v>
      </c>
      <c r="AD42" s="1">
        <f t="shared" ref="AD42" si="575">IF(COUNT(F42)&lt;1,0,IF((F$3-COUNTIF(F39:F46,"&lt;"&amp;F42))&lt;0,0,IF(((F$3-COUNTIF(F39:F46,"&lt;"&amp;F42))/COUNTIF(F39:F46,F42))&gt;1,1,(F$3-COUNTIF(F39:F46,"&lt;"&amp;F42))/COUNTIF(F39:F46,F42))))</f>
        <v>0</v>
      </c>
      <c r="AE42" s="1">
        <f t="shared" ref="AE42" si="576">IF(COUNT(G42)&lt;1,0,IF((G$3-COUNTIF(G39:G46,"&lt;"&amp;G42))&lt;0,0,IF(((G$3-COUNTIF(G39:G46,"&lt;"&amp;G42))/COUNTIF(G39:G46,G42))&gt;1,1,(G$3-COUNTIF(G39:G46,"&lt;"&amp;G42))/COUNTIF(G39:G46,G42))))</f>
        <v>0</v>
      </c>
      <c r="AF42" s="1">
        <f t="shared" ref="AF42" si="577">IF(COUNT(H42)&lt;1,0,IF((H$3-COUNTIF(H39:H46,"&lt;"&amp;H42))&lt;0,0,IF(((H$3-COUNTIF(H39:H46,"&lt;"&amp;H42))/COUNTIF(H39:H46,H42))&gt;1,1,(H$3-COUNTIF(H39:H46,"&lt;"&amp;H42))/COUNTIF(H39:H46,H42))))</f>
        <v>1</v>
      </c>
      <c r="AG42" s="1">
        <f t="shared" ref="AG42" si="578">IF(COUNT(I42)&lt;1,0,IF((I$3-COUNTIF(I39:I46,"&lt;"&amp;I42))&lt;0,0,IF(((I$3-COUNTIF(I39:I46,"&lt;"&amp;I42))/COUNTIF(I39:I46,I42))&gt;1,1,(I$3-COUNTIF(I39:I46,"&lt;"&amp;I42))/COUNTIF(I39:I46,I42))))</f>
        <v>0.4</v>
      </c>
      <c r="AH42" s="1">
        <f t="shared" ref="AH42" si="579">IF(COUNT(J42)&lt;1,0,IF((J$3-COUNTIF(J39:J46,"&lt;"&amp;J42))&lt;0,0,IF(((J$3-COUNTIF(J39:J46,"&lt;"&amp;J42))/COUNTIF(J39:J46,J42))&gt;1,1,(J$3-COUNTIF(J39:J46,"&lt;"&amp;J42))/COUNTIF(J39:J46,J42))))</f>
        <v>1</v>
      </c>
      <c r="AI42" s="1">
        <f t="shared" ref="AI42" si="580">IF(COUNT(K42)&lt;1,0,IF((K$3-COUNTIF(K39:K46,"&lt;"&amp;K42))&lt;0,0,IF(((K$3-COUNTIF(K39:K46,"&lt;"&amp;K42))/COUNTIF(K39:K46,K42))&gt;1,1,(K$3-COUNTIF(K39:K46,"&lt;"&amp;K42))/COUNTIF(K39:K46,K42))))</f>
        <v>0</v>
      </c>
      <c r="AJ42" s="1">
        <f t="shared" ref="AJ42" si="581">IF(COUNT(L42)&lt;1,0,IF((L$3-COUNTIF(L39:L46,"&lt;"&amp;L42))&lt;0,0,IF(((L$3-COUNTIF(L39:L46,"&lt;"&amp;L42))/COUNTIF(L39:L46,L42))&gt;1,1,(L$3-COUNTIF(L39:L46,"&lt;"&amp;L42))/COUNTIF(L39:L46,L42))))</f>
        <v>1</v>
      </c>
      <c r="AK42" s="1">
        <f t="shared" ref="AK42" si="582">IF(COUNT(M42)&lt;1,0,IF((M$3-COUNTIF(M39:M46,"&lt;"&amp;M42))&lt;0,0,IF(((M$3-COUNTIF(M39:M46,"&lt;"&amp;M42))/COUNTIF(M39:M46,M42))&gt;1,1,(M$3-COUNTIF(M39:M46,"&lt;"&amp;M42))/COUNTIF(M39:M46,M42))))</f>
        <v>1</v>
      </c>
      <c r="AL42" s="1">
        <f t="shared" ref="AL42" si="583">IF(COUNT(N42)&lt;1,0,IF((N$3-COUNTIF(N39:N46,"&lt;"&amp;N42))&lt;0,0,IF(((N$3-COUNTIF(N39:N46,"&lt;"&amp;N42))/COUNTIF(N39:N46,N42))&gt;1,1,(N$3-COUNTIF(N39:N46,"&lt;"&amp;N42))/COUNTIF(N39:N46,N42))))</f>
        <v>1</v>
      </c>
      <c r="AM42" s="1">
        <f t="shared" ref="AM42" si="584">IF(COUNT(O42)&lt;1,0,IF((O$3-COUNTIF(O39:O46,"&lt;"&amp;O42))&lt;0,0,IF(((O$3-COUNTIF(O39:O46,"&lt;"&amp;O42))/COUNTIF(O39:O46,O42))&gt;1,1,(O$3-COUNTIF(O39:O46,"&lt;"&amp;O42))/COUNTIF(O39:O46,O42))))</f>
        <v>1</v>
      </c>
      <c r="AN42" s="1">
        <f t="shared" ref="AN42" si="585">IF(COUNT(P42)&lt;1,0,IF((P$3-COUNTIF(P39:P46,"&lt;"&amp;P42))&lt;0,0,IF(((P$3-COUNTIF(P39:P46,"&lt;"&amp;P42))/COUNTIF(P39:P46,P42))&gt;1,1,(P$3-COUNTIF(P39:P46,"&lt;"&amp;P42))/COUNTIF(P39:P46,P42))))</f>
        <v>1</v>
      </c>
      <c r="AO42" s="1">
        <f t="shared" ref="AO42" si="586">IF(COUNT(Q42)&lt;1,0,IF((Q$3-COUNTIF(Q39:Q46,"&lt;"&amp;Q42))&lt;0,0,IF(((Q$3-COUNTIF(Q39:Q46,"&lt;"&amp;Q42))/COUNTIF(Q39:Q46,Q42))&gt;1,1,(Q$3-COUNTIF(Q39:Q46,"&lt;"&amp;Q42))/COUNTIF(Q39:Q46,Q42))))</f>
        <v>1</v>
      </c>
      <c r="AP42" s="1">
        <f t="shared" ref="AP42" si="587">IF(COUNT(R42)&lt;1,0,IF((R$3-COUNTIF(R39:R46,"&lt;"&amp;R42))&lt;0,0,IF(((R$3-COUNTIF(R39:R46,"&lt;"&amp;R42))/COUNTIF(R39:R46,R42))&gt;1,1,(R$3-COUNTIF(R39:R46,"&lt;"&amp;R42))/COUNTIF(R39:R46,R42))))</f>
        <v>0.66666666666666663</v>
      </c>
      <c r="AQ42" s="1">
        <f t="shared" ref="AQ42" si="588">IF(COUNT(S42)&lt;1,0,IF((S$3-COUNTIF(S39:S46,"&lt;"&amp;S42))&lt;0,0,IF(((S$3-COUNTIF(S39:S46,"&lt;"&amp;S42))/COUNTIF(S39:S46,S42))&gt;1,1,(S$3-COUNTIF(S39:S46,"&lt;"&amp;S42))/COUNTIF(S39:S46,S42))))</f>
        <v>0</v>
      </c>
      <c r="AR42" s="1">
        <f t="shared" ref="AR42" si="589">IF(COUNT(T42)&lt;1,0,IF((T$3-COUNTIF(T39:T46,"&lt;"&amp;T42))&lt;0,0,IF(((T$3-COUNTIF(T39:T46,"&lt;"&amp;T42))/COUNTIF(T39:T46,T42))&gt;1,1,(T$3-COUNTIF(T39:T46,"&lt;"&amp;T42))/COUNTIF(T39:T46,T42))))</f>
        <v>1</v>
      </c>
      <c r="AS42" s="1">
        <f t="shared" ref="AS42" si="590">IF(COUNT(U42)&lt;1,0,IF((U$3-COUNTIF(U39:U46,"&lt;"&amp;U42))&lt;0,0,IF(((U$3-COUNTIF(U39:U46,"&lt;"&amp;U42))/COUNTIF(U39:U46,U42))&gt;1,1,(U$3-COUNTIF(U39:U46,"&lt;"&amp;U42))/COUNTIF(U39:U46,U42))))</f>
        <v>0</v>
      </c>
      <c r="AT42" s="1">
        <f t="shared" ref="AT42" si="591">IF(COUNT(V42)&lt;1,0,IF((V$3-COUNTIF(V39:V46,"&lt;"&amp;V42))&lt;0,0,IF(((V$3-COUNTIF(V39:V46,"&lt;"&amp;V42))/COUNTIF(V39:V46,V42))&gt;1,1,(V$3-COUNTIF(V39:V46,"&lt;"&amp;V42))/COUNTIF(V39:V46,V42))))</f>
        <v>0</v>
      </c>
      <c r="AU42" s="1">
        <f t="shared" ref="AU42" si="592">IF(COUNT(W42)&lt;1,0,IF((W$3-COUNTIF(W39:W46,"&lt;"&amp;W42))&lt;0,0,IF(((W$3-COUNTIF(W39:W46,"&lt;"&amp;W42))/COUNTIF(W39:W46,W42))&gt;1,1,(W$3-COUNTIF(W39:W46,"&lt;"&amp;W42))/COUNTIF(W39:W46,W42))))</f>
        <v>0</v>
      </c>
      <c r="AV42" s="1">
        <f t="shared" ref="AV42" si="593">IF(COUNT(X42)&lt;1,0,IF((X$3-COUNTIF(X39:X46,"&lt;"&amp;X42))&lt;0,0,IF(((X$3-COUNTIF(X39:X46,"&lt;"&amp;X42))/COUNTIF(X39:X46,X42))&gt;1,1,(X$3-COUNTIF(X39:X46,"&lt;"&amp;X42))/COUNTIF(X39:X46,X42))))</f>
        <v>0</v>
      </c>
      <c r="AW42" s="1">
        <f t="shared" ref="AW42" si="594">IF(COUNT(Y42)&lt;1,0,IF((Y$3-COUNTIF(Y39:Y46,"&lt;"&amp;Y42))&lt;0,0,IF(((Y$3-COUNTIF(Y39:Y46,"&lt;"&amp;Y42))/COUNTIF(Y39:Y46,Y42))&gt;1,1,(Y$3-COUNTIF(Y39:Y46,"&lt;"&amp;Y42))/COUNTIF(Y39:Y46,Y42))))</f>
        <v>0</v>
      </c>
    </row>
    <row r="43" spans="1:49" ht="15" x14ac:dyDescent="0.2">
      <c r="B43" s="11" t="s">
        <v>180</v>
      </c>
      <c r="C43" s="18" t="s">
        <v>221</v>
      </c>
      <c r="D43" s="7">
        <v>45</v>
      </c>
      <c r="E43" s="7">
        <v>41</v>
      </c>
      <c r="F43" s="7">
        <v>34</v>
      </c>
      <c r="G43" s="7">
        <v>32</v>
      </c>
      <c r="H43" s="7">
        <v>41</v>
      </c>
      <c r="I43" s="7">
        <v>45</v>
      </c>
      <c r="J43" s="7">
        <v>38</v>
      </c>
      <c r="K43" s="7">
        <v>45</v>
      </c>
      <c r="L43" s="7">
        <v>45</v>
      </c>
      <c r="M43" s="7">
        <v>45</v>
      </c>
      <c r="N43" s="7">
        <v>44</v>
      </c>
      <c r="O43" s="7">
        <v>37</v>
      </c>
      <c r="P43" s="7">
        <v>37</v>
      </c>
      <c r="Q43" s="7">
        <v>39</v>
      </c>
      <c r="R43" s="7">
        <v>37</v>
      </c>
      <c r="S43" s="7">
        <v>38</v>
      </c>
      <c r="T43" s="7">
        <v>37</v>
      </c>
      <c r="U43" s="7"/>
      <c r="V43" s="7"/>
      <c r="W43" s="7"/>
      <c r="X43" s="7"/>
      <c r="Y43" s="7"/>
      <c r="Z43" s="13">
        <f t="shared" si="531"/>
        <v>40</v>
      </c>
      <c r="AB43" s="1">
        <f>IF(COUNT(D43)&lt;1,0,IF((D$3-COUNTIF(D39:D46,"&lt;"&amp;D43))&lt;0,0,IF(((D$3-COUNTIF(D39:D46,"&lt;"&amp;D43))/COUNTIF(D39:D46,D43))&gt;1,1,(D$3-COUNTIF(D39:D46,"&lt;"&amp;D43))/COUNTIF(D39:D46,D43))))</f>
        <v>0</v>
      </c>
      <c r="AC43" s="1">
        <f t="shared" ref="AC43" si="595">IF(COUNT(E43)&lt;1,0,IF((E$3-COUNTIF(E39:E46,"&lt;"&amp;E43))&lt;0,0,IF(((E$3-COUNTIF(E39:E46,"&lt;"&amp;E43))/COUNTIF(E39:E46,E43))&gt;1,1,(E$3-COUNTIF(E39:E46,"&lt;"&amp;E43))/COUNTIF(E39:E46,E43))))</f>
        <v>0</v>
      </c>
      <c r="AD43" s="1">
        <f t="shared" ref="AD43" si="596">IF(COUNT(F43)&lt;1,0,IF((F$3-COUNTIF(F39:F46,"&lt;"&amp;F43))&lt;0,0,IF(((F$3-COUNTIF(F39:F46,"&lt;"&amp;F43))/COUNTIF(F39:F46,F43))&gt;1,1,(F$3-COUNTIF(F39:F46,"&lt;"&amp;F43))/COUNTIF(F39:F46,F43))))</f>
        <v>1</v>
      </c>
      <c r="AE43" s="1">
        <f t="shared" ref="AE43" si="597">IF(COUNT(G43)&lt;1,0,IF((G$3-COUNTIF(G39:G46,"&lt;"&amp;G43))&lt;0,0,IF(((G$3-COUNTIF(G39:G46,"&lt;"&amp;G43))/COUNTIF(G39:G46,G43))&gt;1,1,(G$3-COUNTIF(G39:G46,"&lt;"&amp;G43))/COUNTIF(G39:G46,G43))))</f>
        <v>1</v>
      </c>
      <c r="AF43" s="1">
        <f t="shared" ref="AF43" si="598">IF(COUNT(H43)&lt;1,0,IF((H$3-COUNTIF(H39:H46,"&lt;"&amp;H43))&lt;0,0,IF(((H$3-COUNTIF(H39:H46,"&lt;"&amp;H43))/COUNTIF(H39:H46,H43))&gt;1,1,(H$3-COUNTIF(H39:H46,"&lt;"&amp;H43))/COUNTIF(H39:H46,H43))))</f>
        <v>0</v>
      </c>
      <c r="AG43" s="1">
        <f t="shared" ref="AG43" si="599">IF(COUNT(I43)&lt;1,0,IF((I$3-COUNTIF(I39:I46,"&lt;"&amp;I43))&lt;0,0,IF(((I$3-COUNTIF(I39:I46,"&lt;"&amp;I43))/COUNTIF(I39:I46,I43))&gt;1,1,(I$3-COUNTIF(I39:I46,"&lt;"&amp;I43))/COUNTIF(I39:I46,I43))))</f>
        <v>0.4</v>
      </c>
      <c r="AH43" s="1">
        <f t="shared" ref="AH43" si="600">IF(COUNT(J43)&lt;1,0,IF((J$3-COUNTIF(J39:J46,"&lt;"&amp;J43))&lt;0,0,IF(((J$3-COUNTIF(J39:J46,"&lt;"&amp;J43))/COUNTIF(J39:J46,J43))&gt;1,1,(J$3-COUNTIF(J39:J46,"&lt;"&amp;J43))/COUNTIF(J39:J46,J43))))</f>
        <v>0</v>
      </c>
      <c r="AI43" s="1">
        <f t="shared" ref="AI43" si="601">IF(COUNT(K43)&lt;1,0,IF((K$3-COUNTIF(K39:K46,"&lt;"&amp;K43))&lt;0,0,IF(((K$3-COUNTIF(K39:K46,"&lt;"&amp;K43))/COUNTIF(K39:K46,K43))&gt;1,1,(K$3-COUNTIF(K39:K46,"&lt;"&amp;K43))/COUNTIF(K39:K46,K43))))</f>
        <v>0</v>
      </c>
      <c r="AJ43" s="1">
        <f t="shared" ref="AJ43" si="602">IF(COUNT(L43)&lt;1,0,IF((L$3-COUNTIF(L39:L46,"&lt;"&amp;L43))&lt;0,0,IF(((L$3-COUNTIF(L39:L46,"&lt;"&amp;L43))/COUNTIF(L39:L46,L43))&gt;1,1,(L$3-COUNTIF(L39:L46,"&lt;"&amp;L43))/COUNTIF(L39:L46,L43))))</f>
        <v>0</v>
      </c>
      <c r="AK43" s="1">
        <f t="shared" ref="AK43" si="603">IF(COUNT(M43)&lt;1,0,IF((M$3-COUNTIF(M39:M46,"&lt;"&amp;M43))&lt;0,0,IF(((M$3-COUNTIF(M39:M46,"&lt;"&amp;M43))/COUNTIF(M39:M46,M43))&gt;1,1,(M$3-COUNTIF(M39:M46,"&lt;"&amp;M43))/COUNTIF(M39:M46,M43))))</f>
        <v>0</v>
      </c>
      <c r="AL43" s="1">
        <f t="shared" ref="AL43" si="604">IF(COUNT(N43)&lt;1,0,IF((N$3-COUNTIF(N39:N46,"&lt;"&amp;N43))&lt;0,0,IF(((N$3-COUNTIF(N39:N46,"&lt;"&amp;N43))/COUNTIF(N39:N46,N43))&gt;1,1,(N$3-COUNTIF(N39:N46,"&lt;"&amp;N43))/COUNTIF(N39:N46,N43))))</f>
        <v>0</v>
      </c>
      <c r="AM43" s="1">
        <f t="shared" ref="AM43" si="605">IF(COUNT(O43)&lt;1,0,IF((O$3-COUNTIF(O39:O46,"&lt;"&amp;O43))&lt;0,0,IF(((O$3-COUNTIF(O39:O46,"&lt;"&amp;O43))/COUNTIF(O39:O46,O43))&gt;1,1,(O$3-COUNTIF(O39:O46,"&lt;"&amp;O43))/COUNTIF(O39:O46,O43))))</f>
        <v>0.5</v>
      </c>
      <c r="AN43" s="1">
        <f t="shared" ref="AN43" si="606">IF(COUNT(P43)&lt;1,0,IF((P$3-COUNTIF(P39:P46,"&lt;"&amp;P43))&lt;0,0,IF(((P$3-COUNTIF(P39:P46,"&lt;"&amp;P43))/COUNTIF(P39:P46,P43))&gt;1,1,(P$3-COUNTIF(P39:P46,"&lt;"&amp;P43))/COUNTIF(P39:P46,P43))))</f>
        <v>1</v>
      </c>
      <c r="AO43" s="1">
        <f t="shared" ref="AO43" si="607">IF(COUNT(Q43)&lt;1,0,IF((Q$3-COUNTIF(Q39:Q46,"&lt;"&amp;Q43))&lt;0,0,IF(((Q$3-COUNTIF(Q39:Q46,"&lt;"&amp;Q43))/COUNTIF(Q39:Q46,Q43))&gt;1,1,(Q$3-COUNTIF(Q39:Q46,"&lt;"&amp;Q43))/COUNTIF(Q39:Q46,Q43))))</f>
        <v>1</v>
      </c>
      <c r="AP43" s="1">
        <f t="shared" ref="AP43" si="608">IF(COUNT(R43)&lt;1,0,IF((R$3-COUNTIF(R39:R46,"&lt;"&amp;R43))&lt;0,0,IF(((R$3-COUNTIF(R39:R46,"&lt;"&amp;R43))/COUNTIF(R39:R46,R43))&gt;1,1,(R$3-COUNTIF(R39:R46,"&lt;"&amp;R43))/COUNTIF(R39:R46,R43))))</f>
        <v>1</v>
      </c>
      <c r="AQ43" s="1">
        <f t="shared" ref="AQ43" si="609">IF(COUNT(S43)&lt;1,0,IF((S$3-COUNTIF(S39:S46,"&lt;"&amp;S43))&lt;0,0,IF(((S$3-COUNTIF(S39:S46,"&lt;"&amp;S43))/COUNTIF(S39:S46,S43))&gt;1,1,(S$3-COUNTIF(S39:S46,"&lt;"&amp;S43))/COUNTIF(S39:S46,S43))))</f>
        <v>0.66666666666666663</v>
      </c>
      <c r="AR43" s="1">
        <f t="shared" ref="AR43" si="610">IF(COUNT(T43)&lt;1,0,IF((T$3-COUNTIF(T39:T46,"&lt;"&amp;T43))&lt;0,0,IF(((T$3-COUNTIF(T39:T46,"&lt;"&amp;T43))/COUNTIF(T39:T46,T43))&gt;1,1,(T$3-COUNTIF(T39:T46,"&lt;"&amp;T43))/COUNTIF(T39:T46,T43))))</f>
        <v>1</v>
      </c>
      <c r="AS43" s="1">
        <f t="shared" ref="AS43" si="611">IF(COUNT(U43)&lt;1,0,IF((U$3-COUNTIF(U39:U46,"&lt;"&amp;U43))&lt;0,0,IF(((U$3-COUNTIF(U39:U46,"&lt;"&amp;U43))/COUNTIF(U39:U46,U43))&gt;1,1,(U$3-COUNTIF(U39:U46,"&lt;"&amp;U43))/COUNTIF(U39:U46,U43))))</f>
        <v>0</v>
      </c>
      <c r="AT43" s="1">
        <f t="shared" ref="AT43" si="612">IF(COUNT(V43)&lt;1,0,IF((V$3-COUNTIF(V39:V46,"&lt;"&amp;V43))&lt;0,0,IF(((V$3-COUNTIF(V39:V46,"&lt;"&amp;V43))/COUNTIF(V39:V46,V43))&gt;1,1,(V$3-COUNTIF(V39:V46,"&lt;"&amp;V43))/COUNTIF(V39:V46,V43))))</f>
        <v>0</v>
      </c>
      <c r="AU43" s="1">
        <f t="shared" ref="AU43" si="613">IF(COUNT(W43)&lt;1,0,IF((W$3-COUNTIF(W39:W46,"&lt;"&amp;W43))&lt;0,0,IF(((W$3-COUNTIF(W39:W46,"&lt;"&amp;W43))/COUNTIF(W39:W46,W43))&gt;1,1,(W$3-COUNTIF(W39:W46,"&lt;"&amp;W43))/COUNTIF(W39:W46,W43))))</f>
        <v>0</v>
      </c>
      <c r="AV43" s="1">
        <f t="shared" ref="AV43" si="614">IF(COUNT(X43)&lt;1,0,IF((X$3-COUNTIF(X39:X46,"&lt;"&amp;X43))&lt;0,0,IF(((X$3-COUNTIF(X39:X46,"&lt;"&amp;X43))/COUNTIF(X39:X46,X43))&gt;1,1,(X$3-COUNTIF(X39:X46,"&lt;"&amp;X43))/COUNTIF(X39:X46,X43))))</f>
        <v>0</v>
      </c>
      <c r="AW43" s="1">
        <f t="shared" ref="AW43" si="615">IF(COUNT(Y43)&lt;1,0,IF((Y$3-COUNTIF(Y39:Y46,"&lt;"&amp;Y43))&lt;0,0,IF(((Y$3-COUNTIF(Y39:Y46,"&lt;"&amp;Y43))/COUNTIF(Y39:Y46,Y43))&gt;1,1,(Y$3-COUNTIF(Y39:Y46,"&lt;"&amp;Y43))/COUNTIF(Y39:Y46,Y43))))</f>
        <v>0</v>
      </c>
    </row>
    <row r="44" spans="1:49" ht="15" x14ac:dyDescent="0.2">
      <c r="B44" s="27" t="s">
        <v>91</v>
      </c>
      <c r="C44" s="28" t="s">
        <v>221</v>
      </c>
      <c r="D44" s="7">
        <v>35</v>
      </c>
      <c r="E44" s="7">
        <v>35</v>
      </c>
      <c r="F44" s="7">
        <v>36</v>
      </c>
      <c r="G44" s="7">
        <v>40</v>
      </c>
      <c r="H44" s="7">
        <v>45</v>
      </c>
      <c r="I44" s="7">
        <v>36</v>
      </c>
      <c r="J44" s="7">
        <v>34</v>
      </c>
      <c r="K44" s="7">
        <v>40</v>
      </c>
      <c r="L44" s="7">
        <v>44</v>
      </c>
      <c r="M44" s="7">
        <v>34</v>
      </c>
      <c r="N44" s="7">
        <v>39</v>
      </c>
      <c r="O44" s="7">
        <v>36</v>
      </c>
      <c r="P44" s="7">
        <v>38</v>
      </c>
      <c r="Q44" s="7">
        <v>36</v>
      </c>
      <c r="R44" s="7">
        <v>37</v>
      </c>
      <c r="S44" s="7">
        <v>37</v>
      </c>
      <c r="T44" s="7">
        <v>36</v>
      </c>
      <c r="U44" s="7"/>
      <c r="V44" s="7"/>
      <c r="W44" s="7"/>
      <c r="X44" s="7"/>
      <c r="Y44" s="7"/>
      <c r="Z44" s="13">
        <f t="shared" si="531"/>
        <v>37.529411764705884</v>
      </c>
      <c r="AB44" s="1">
        <f>IF(COUNT(D44)&lt;1,0,IF((D$3-COUNTIF(D39:D46,"&lt;"&amp;D44))&lt;0,0,IF(((D$3-COUNTIF(D39:D46,"&lt;"&amp;D44))/COUNTIF(D39:D46,D44))&gt;1,1,(D$3-COUNTIF(D39:D46,"&lt;"&amp;D44))/COUNTIF(D39:D46,D44))))</f>
        <v>1</v>
      </c>
      <c r="AC44" s="1">
        <f t="shared" ref="AC44" si="616">IF(COUNT(E44)&lt;1,0,IF((E$3-COUNTIF(E39:E46,"&lt;"&amp;E44))&lt;0,0,IF(((E$3-COUNTIF(E39:E46,"&lt;"&amp;E44))/COUNTIF(E39:E46,E44))&gt;1,1,(E$3-COUNTIF(E39:E46,"&lt;"&amp;E44))/COUNTIF(E39:E46,E44))))</f>
        <v>1</v>
      </c>
      <c r="AD44" s="1">
        <f t="shared" ref="AD44" si="617">IF(COUNT(F44)&lt;1,0,IF((F$3-COUNTIF(F39:F46,"&lt;"&amp;F44))&lt;0,0,IF(((F$3-COUNTIF(F39:F46,"&lt;"&amp;F44))/COUNTIF(F39:F46,F44))&gt;1,1,(F$3-COUNTIF(F39:F46,"&lt;"&amp;F44))/COUNTIF(F39:F46,F44))))</f>
        <v>1</v>
      </c>
      <c r="AE44" s="1">
        <f t="shared" ref="AE44" si="618">IF(COUNT(G44)&lt;1,0,IF((G$3-COUNTIF(G39:G46,"&lt;"&amp;G44))&lt;0,0,IF(((G$3-COUNTIF(G39:G46,"&lt;"&amp;G44))/COUNTIF(G39:G46,G44))&gt;1,1,(G$3-COUNTIF(G39:G46,"&lt;"&amp;G44))/COUNTIF(G39:G46,G44))))</f>
        <v>1</v>
      </c>
      <c r="AF44" s="1">
        <f t="shared" ref="AF44" si="619">IF(COUNT(H44)&lt;1,0,IF((H$3-COUNTIF(H39:H46,"&lt;"&amp;H44))&lt;0,0,IF(((H$3-COUNTIF(H39:H46,"&lt;"&amp;H44))/COUNTIF(H39:H46,H44))&gt;1,1,(H$3-COUNTIF(H39:H46,"&lt;"&amp;H44))/COUNTIF(H39:H46,H44))))</f>
        <v>0</v>
      </c>
      <c r="AG44" s="1">
        <f t="shared" ref="AG44" si="620">IF(COUNT(I44)&lt;1,0,IF((I$3-COUNTIF(I39:I46,"&lt;"&amp;I44))&lt;0,0,IF(((I$3-COUNTIF(I39:I46,"&lt;"&amp;I44))/COUNTIF(I39:I46,I44))&gt;1,1,(I$3-COUNTIF(I39:I46,"&lt;"&amp;I44))/COUNTIF(I39:I46,I44))))</f>
        <v>1</v>
      </c>
      <c r="AH44" s="1">
        <f t="shared" ref="AH44" si="621">IF(COUNT(J44)&lt;1,0,IF((J$3-COUNTIF(J39:J46,"&lt;"&amp;J44))&lt;0,0,IF(((J$3-COUNTIF(J39:J46,"&lt;"&amp;J44))/COUNTIF(J39:J46,J44))&gt;1,1,(J$3-COUNTIF(J39:J46,"&lt;"&amp;J44))/COUNTIF(J39:J46,J44))))</f>
        <v>1</v>
      </c>
      <c r="AI44" s="1">
        <f t="shared" ref="AI44" si="622">IF(COUNT(K44)&lt;1,0,IF((K$3-COUNTIF(K39:K46,"&lt;"&amp;K44))&lt;0,0,IF(((K$3-COUNTIF(K39:K46,"&lt;"&amp;K44))/COUNTIF(K39:K46,K44))&gt;1,1,(K$3-COUNTIF(K39:K46,"&lt;"&amp;K44))/COUNTIF(K39:K46,K44))))</f>
        <v>0.66666666666666663</v>
      </c>
      <c r="AJ44" s="1">
        <f t="shared" ref="AJ44" si="623">IF(COUNT(L44)&lt;1,0,IF((L$3-COUNTIF(L39:L46,"&lt;"&amp;L44))&lt;0,0,IF(((L$3-COUNTIF(L39:L46,"&lt;"&amp;L44))/COUNTIF(L39:L46,L44))&gt;1,1,(L$3-COUNTIF(L39:L46,"&lt;"&amp;L44))/COUNTIF(L39:L46,L44))))</f>
        <v>0</v>
      </c>
      <c r="AK44" s="1">
        <f t="shared" ref="AK44" si="624">IF(COUNT(M44)&lt;1,0,IF((M$3-COUNTIF(M39:M46,"&lt;"&amp;M44))&lt;0,0,IF(((M$3-COUNTIF(M39:M46,"&lt;"&amp;M44))/COUNTIF(M39:M46,M44))&gt;1,1,(M$3-COUNTIF(M39:M46,"&lt;"&amp;M44))/COUNTIF(M39:M46,M44))))</f>
        <v>1</v>
      </c>
      <c r="AL44" s="1">
        <f t="shared" ref="AL44" si="625">IF(COUNT(N44)&lt;1,0,IF((N$3-COUNTIF(N39:N46,"&lt;"&amp;N44))&lt;0,0,IF(((N$3-COUNTIF(N39:N46,"&lt;"&amp;N44))/COUNTIF(N39:N46,N44))&gt;1,1,(N$3-COUNTIF(N39:N46,"&lt;"&amp;N44))/COUNTIF(N39:N46,N44))))</f>
        <v>1</v>
      </c>
      <c r="AM44" s="1">
        <f t="shared" ref="AM44" si="626">IF(COUNT(O44)&lt;1,0,IF((O$3-COUNTIF(O39:O46,"&lt;"&amp;O44))&lt;0,0,IF(((O$3-COUNTIF(O39:O46,"&lt;"&amp;O44))/COUNTIF(O39:O46,O44))&gt;1,1,(O$3-COUNTIF(O39:O46,"&lt;"&amp;O44))/COUNTIF(O39:O46,O44))))</f>
        <v>1</v>
      </c>
      <c r="AN44" s="1">
        <f t="shared" ref="AN44" si="627">IF(COUNT(P44)&lt;1,0,IF((P$3-COUNTIF(P39:P46,"&lt;"&amp;P44))&lt;0,0,IF(((P$3-COUNTIF(P39:P46,"&lt;"&amp;P44))/COUNTIF(P39:P46,P44))&gt;1,1,(P$3-COUNTIF(P39:P46,"&lt;"&amp;P44))/COUNTIF(P39:P46,P44))))</f>
        <v>0.66666666666666663</v>
      </c>
      <c r="AO44" s="1">
        <f t="shared" ref="AO44" si="628">IF(COUNT(Q44)&lt;1,0,IF((Q$3-COUNTIF(Q39:Q46,"&lt;"&amp;Q44))&lt;0,0,IF(((Q$3-COUNTIF(Q39:Q46,"&lt;"&amp;Q44))/COUNTIF(Q39:Q46,Q44))&gt;1,1,(Q$3-COUNTIF(Q39:Q46,"&lt;"&amp;Q44))/COUNTIF(Q39:Q46,Q44))))</f>
        <v>1</v>
      </c>
      <c r="AP44" s="1">
        <f t="shared" ref="AP44" si="629">IF(COUNT(R44)&lt;1,0,IF((R$3-COUNTIF(R39:R46,"&lt;"&amp;R44))&lt;0,0,IF(((R$3-COUNTIF(R39:R46,"&lt;"&amp;R44))/COUNTIF(R39:R46,R44))&gt;1,1,(R$3-COUNTIF(R39:R46,"&lt;"&amp;R44))/COUNTIF(R39:R46,R44))))</f>
        <v>1</v>
      </c>
      <c r="AQ44" s="1">
        <f t="shared" ref="AQ44" si="630">IF(COUNT(S44)&lt;1,0,IF((S$3-COUNTIF(S39:S46,"&lt;"&amp;S44))&lt;0,0,IF(((S$3-COUNTIF(S39:S46,"&lt;"&amp;S44))/COUNTIF(S39:S46,S44))&gt;1,1,(S$3-COUNTIF(S39:S46,"&lt;"&amp;S44))/COUNTIF(S39:S46,S44))))</f>
        <v>1</v>
      </c>
      <c r="AR44" s="1">
        <f t="shared" ref="AR44" si="631">IF(COUNT(T44)&lt;1,0,IF((T$3-COUNTIF(T39:T46,"&lt;"&amp;T44))&lt;0,0,IF(((T$3-COUNTIF(T39:T46,"&lt;"&amp;T44))/COUNTIF(T39:T46,T44))&gt;1,1,(T$3-COUNTIF(T39:T46,"&lt;"&amp;T44))/COUNTIF(T39:T46,T44))))</f>
        <v>1</v>
      </c>
      <c r="AS44" s="1">
        <f t="shared" ref="AS44" si="632">IF(COUNT(U44)&lt;1,0,IF((U$3-COUNTIF(U39:U46,"&lt;"&amp;U44))&lt;0,0,IF(((U$3-COUNTIF(U39:U46,"&lt;"&amp;U44))/COUNTIF(U39:U46,U44))&gt;1,1,(U$3-COUNTIF(U39:U46,"&lt;"&amp;U44))/COUNTIF(U39:U46,U44))))</f>
        <v>0</v>
      </c>
      <c r="AT44" s="1">
        <f t="shared" ref="AT44" si="633">IF(COUNT(V44)&lt;1,0,IF((V$3-COUNTIF(V39:V46,"&lt;"&amp;V44))&lt;0,0,IF(((V$3-COUNTIF(V39:V46,"&lt;"&amp;V44))/COUNTIF(V39:V46,V44))&gt;1,1,(V$3-COUNTIF(V39:V46,"&lt;"&amp;V44))/COUNTIF(V39:V46,V44))))</f>
        <v>0</v>
      </c>
      <c r="AU44" s="1">
        <f t="shared" ref="AU44" si="634">IF(COUNT(W44)&lt;1,0,IF((W$3-COUNTIF(W39:W46,"&lt;"&amp;W44))&lt;0,0,IF(((W$3-COUNTIF(W39:W46,"&lt;"&amp;W44))/COUNTIF(W39:W46,W44))&gt;1,1,(W$3-COUNTIF(W39:W46,"&lt;"&amp;W44))/COUNTIF(W39:W46,W44))))</f>
        <v>0</v>
      </c>
      <c r="AV44" s="1">
        <f t="shared" ref="AV44" si="635">IF(COUNT(X44)&lt;1,0,IF((X$3-COUNTIF(X39:X46,"&lt;"&amp;X44))&lt;0,0,IF(((X$3-COUNTIF(X39:X46,"&lt;"&amp;X44))/COUNTIF(X39:X46,X44))&gt;1,1,(X$3-COUNTIF(X39:X46,"&lt;"&amp;X44))/COUNTIF(X39:X46,X44))))</f>
        <v>0</v>
      </c>
      <c r="AW44" s="1">
        <f t="shared" ref="AW44" si="636">IF(COUNT(Y44)&lt;1,0,IF((Y$3-COUNTIF(Y39:Y46,"&lt;"&amp;Y44))&lt;0,0,IF(((Y$3-COUNTIF(Y39:Y46,"&lt;"&amp;Y44))/COUNTIF(Y39:Y46,Y44))&gt;1,1,(Y$3-COUNTIF(Y39:Y46,"&lt;"&amp;Y44))/COUNTIF(Y39:Y46,Y44))))</f>
        <v>0</v>
      </c>
    </row>
    <row r="45" spans="1:49" ht="15" x14ac:dyDescent="0.2">
      <c r="B45" s="27" t="s">
        <v>177</v>
      </c>
      <c r="C45" s="28" t="s">
        <v>221</v>
      </c>
      <c r="D45" s="7">
        <v>37</v>
      </c>
      <c r="E45" s="7">
        <v>36</v>
      </c>
      <c r="F45" s="7">
        <v>37</v>
      </c>
      <c r="G45" s="7">
        <v>45</v>
      </c>
      <c r="H45" s="7">
        <v>43</v>
      </c>
      <c r="I45" s="7">
        <v>45</v>
      </c>
      <c r="J45" s="7">
        <v>38</v>
      </c>
      <c r="K45" s="7">
        <v>35</v>
      </c>
      <c r="L45" s="7">
        <v>36</v>
      </c>
      <c r="M45" s="7">
        <v>38</v>
      </c>
      <c r="N45" s="7">
        <v>45</v>
      </c>
      <c r="O45" s="7">
        <v>32</v>
      </c>
      <c r="P45" s="7">
        <v>41</v>
      </c>
      <c r="Q45" s="7">
        <v>44</v>
      </c>
      <c r="R45" s="7">
        <v>38</v>
      </c>
      <c r="S45" s="7">
        <v>38</v>
      </c>
      <c r="T45" s="7">
        <v>42</v>
      </c>
      <c r="U45" s="7"/>
      <c r="V45" s="7"/>
      <c r="W45" s="7"/>
      <c r="X45" s="7"/>
      <c r="Y45" s="7"/>
      <c r="Z45" s="13">
        <f t="shared" si="531"/>
        <v>39.411764705882355</v>
      </c>
      <c r="AB45" s="1">
        <f>IF(COUNT(D45)&lt;1,0,IF((D$3-COUNTIF(D39:D46,"&lt;"&amp;D45))&lt;0,0,IF(((D$3-COUNTIF(D39:D46,"&lt;"&amp;D45))/COUNTIF(D39:D46,D45))&gt;1,1,(D$3-COUNTIF(D39:D46,"&lt;"&amp;D45))/COUNTIF(D39:D46,D45))))</f>
        <v>0</v>
      </c>
      <c r="AC45" s="1">
        <f t="shared" ref="AC45" si="637">IF(COUNT(E45)&lt;1,0,IF((E$3-COUNTIF(E39:E46,"&lt;"&amp;E45))&lt;0,0,IF(((E$3-COUNTIF(E39:E46,"&lt;"&amp;E45))/COUNTIF(E39:E46,E45))&gt;1,1,(E$3-COUNTIF(E39:E46,"&lt;"&amp;E45))/COUNTIF(E39:E46,E45))))</f>
        <v>1</v>
      </c>
      <c r="AD45" s="1">
        <f t="shared" ref="AD45" si="638">IF(COUNT(F45)&lt;1,0,IF((F$3-COUNTIF(F39:F46,"&lt;"&amp;F45))&lt;0,0,IF(((F$3-COUNTIF(F39:F46,"&lt;"&amp;F45))/COUNTIF(F39:F46,F45))&gt;1,1,(F$3-COUNTIF(F39:F46,"&lt;"&amp;F45))/COUNTIF(F39:F46,F45))))</f>
        <v>1</v>
      </c>
      <c r="AE45" s="1">
        <f t="shared" ref="AE45" si="639">IF(COUNT(G45)&lt;1,0,IF((G$3-COUNTIF(G39:G46,"&lt;"&amp;G45))&lt;0,0,IF(((G$3-COUNTIF(G39:G46,"&lt;"&amp;G45))/COUNTIF(G39:G46,G45))&gt;1,1,(G$3-COUNTIF(G39:G46,"&lt;"&amp;G45))/COUNTIF(G39:G46,G45))))</f>
        <v>0</v>
      </c>
      <c r="AF45" s="1">
        <f t="shared" ref="AF45" si="640">IF(COUNT(H45)&lt;1,0,IF((H$3-COUNTIF(H39:H46,"&lt;"&amp;H45))&lt;0,0,IF(((H$3-COUNTIF(H39:H46,"&lt;"&amp;H45))/COUNTIF(H39:H46,H45))&gt;1,1,(H$3-COUNTIF(H39:H46,"&lt;"&amp;H45))/COUNTIF(H39:H46,H45))))</f>
        <v>0</v>
      </c>
      <c r="AG45" s="1">
        <f t="shared" ref="AG45" si="641">IF(COUNT(I45)&lt;1,0,IF((I$3-COUNTIF(I39:I46,"&lt;"&amp;I45))&lt;0,0,IF(((I$3-COUNTIF(I39:I46,"&lt;"&amp;I45))/COUNTIF(I39:I46,I45))&gt;1,1,(I$3-COUNTIF(I39:I46,"&lt;"&amp;I45))/COUNTIF(I39:I46,I45))))</f>
        <v>0.4</v>
      </c>
      <c r="AH45" s="1">
        <f t="shared" ref="AH45" si="642">IF(COUNT(J45)&lt;1,0,IF((J$3-COUNTIF(J39:J46,"&lt;"&amp;J45))&lt;0,0,IF(((J$3-COUNTIF(J39:J46,"&lt;"&amp;J45))/COUNTIF(J39:J46,J45))&gt;1,1,(J$3-COUNTIF(J39:J46,"&lt;"&amp;J45))/COUNTIF(J39:J46,J45))))</f>
        <v>0</v>
      </c>
      <c r="AI45" s="1">
        <f t="shared" ref="AI45" si="643">IF(COUNT(K45)&lt;1,0,IF((K$3-COUNTIF(K39:K46,"&lt;"&amp;K45))&lt;0,0,IF(((K$3-COUNTIF(K39:K46,"&lt;"&amp;K45))/COUNTIF(K39:K46,K45))&gt;1,1,(K$3-COUNTIF(K39:K46,"&lt;"&amp;K45))/COUNTIF(K39:K46,K45))))</f>
        <v>1</v>
      </c>
      <c r="AJ45" s="1">
        <f t="shared" ref="AJ45" si="644">IF(COUNT(L45)&lt;1,0,IF((L$3-COUNTIF(L39:L46,"&lt;"&amp;L45))&lt;0,0,IF(((L$3-COUNTIF(L39:L46,"&lt;"&amp;L45))/COUNTIF(L39:L46,L45))&gt;1,1,(L$3-COUNTIF(L39:L46,"&lt;"&amp;L45))/COUNTIF(L39:L46,L45))))</f>
        <v>1</v>
      </c>
      <c r="AK45" s="1">
        <f t="shared" ref="AK45" si="645">IF(COUNT(M45)&lt;1,0,IF((M$3-COUNTIF(M39:M46,"&lt;"&amp;M45))&lt;0,0,IF(((M$3-COUNTIF(M39:M46,"&lt;"&amp;M45))/COUNTIF(M39:M46,M45))&gt;1,1,(M$3-COUNTIF(M39:M46,"&lt;"&amp;M45))/COUNTIF(M39:M46,M45))))</f>
        <v>1</v>
      </c>
      <c r="AL45" s="1">
        <f t="shared" ref="AL45" si="646">IF(COUNT(N45)&lt;1,0,IF((N$3-COUNTIF(N39:N46,"&lt;"&amp;N45))&lt;0,0,IF(((N$3-COUNTIF(N39:N46,"&lt;"&amp;N45))/COUNTIF(N39:N46,N45))&gt;1,1,(N$3-COUNTIF(N39:N46,"&lt;"&amp;N45))/COUNTIF(N39:N46,N45))))</f>
        <v>0</v>
      </c>
      <c r="AM45" s="1">
        <f t="shared" ref="AM45" si="647">IF(COUNT(O45)&lt;1,0,IF((O$3-COUNTIF(O39:O46,"&lt;"&amp;O45))&lt;0,0,IF(((O$3-COUNTIF(O39:O46,"&lt;"&amp;O45))/COUNTIF(O39:O46,O45))&gt;1,1,(O$3-COUNTIF(O39:O46,"&lt;"&amp;O45))/COUNTIF(O39:O46,O45))))</f>
        <v>1</v>
      </c>
      <c r="AN45" s="1">
        <f t="shared" ref="AN45" si="648">IF(COUNT(P45)&lt;1,0,IF((P$3-COUNTIF(P39:P46,"&lt;"&amp;P45))&lt;0,0,IF(((P$3-COUNTIF(P39:P46,"&lt;"&amp;P45))/COUNTIF(P39:P46,P45))&gt;1,1,(P$3-COUNTIF(P39:P46,"&lt;"&amp;P45))/COUNTIF(P39:P46,P45))))</f>
        <v>0</v>
      </c>
      <c r="AO45" s="1">
        <f t="shared" ref="AO45" si="649">IF(COUNT(Q45)&lt;1,0,IF((Q$3-COUNTIF(Q39:Q46,"&lt;"&amp;Q45))&lt;0,0,IF(((Q$3-COUNTIF(Q39:Q46,"&lt;"&amp;Q45))/COUNTIF(Q39:Q46,Q45))&gt;1,1,(Q$3-COUNTIF(Q39:Q46,"&lt;"&amp;Q45))/COUNTIF(Q39:Q46,Q45))))</f>
        <v>0</v>
      </c>
      <c r="AP45" s="1">
        <f t="shared" ref="AP45" si="650">IF(COUNT(R45)&lt;1,0,IF((R$3-COUNTIF(R39:R46,"&lt;"&amp;R45))&lt;0,0,IF(((R$3-COUNTIF(R39:R46,"&lt;"&amp;R45))/COUNTIF(R39:R46,R45))&gt;1,1,(R$3-COUNTIF(R39:R46,"&lt;"&amp;R45))/COUNTIF(R39:R46,R45))))</f>
        <v>0.66666666666666663</v>
      </c>
      <c r="AQ45" s="1">
        <f t="shared" ref="AQ45" si="651">IF(COUNT(S45)&lt;1,0,IF((S$3-COUNTIF(S39:S46,"&lt;"&amp;S45))&lt;0,0,IF(((S$3-COUNTIF(S39:S46,"&lt;"&amp;S45))/COUNTIF(S39:S46,S45))&gt;1,1,(S$3-COUNTIF(S39:S46,"&lt;"&amp;S45))/COUNTIF(S39:S46,S45))))</f>
        <v>0.66666666666666663</v>
      </c>
      <c r="AR45" s="1">
        <f t="shared" ref="AR45" si="652">IF(COUNT(T45)&lt;1,0,IF((T$3-COUNTIF(T39:T46,"&lt;"&amp;T45))&lt;0,0,IF(((T$3-COUNTIF(T39:T46,"&lt;"&amp;T45))/COUNTIF(T39:T46,T45))&gt;1,1,(T$3-COUNTIF(T39:T46,"&lt;"&amp;T45))/COUNTIF(T39:T46,T45))))</f>
        <v>0</v>
      </c>
      <c r="AS45" s="1">
        <f t="shared" ref="AS45" si="653">IF(COUNT(U45)&lt;1,0,IF((U$3-COUNTIF(U39:U46,"&lt;"&amp;U45))&lt;0,0,IF(((U$3-COUNTIF(U39:U46,"&lt;"&amp;U45))/COUNTIF(U39:U46,U45))&gt;1,1,(U$3-COUNTIF(U39:U46,"&lt;"&amp;U45))/COUNTIF(U39:U46,U45))))</f>
        <v>0</v>
      </c>
      <c r="AT45" s="1">
        <f t="shared" ref="AT45" si="654">IF(COUNT(V45)&lt;1,0,IF((V$3-COUNTIF(V39:V46,"&lt;"&amp;V45))&lt;0,0,IF(((V$3-COUNTIF(V39:V46,"&lt;"&amp;V45))/COUNTIF(V39:V46,V45))&gt;1,1,(V$3-COUNTIF(V39:V46,"&lt;"&amp;V45))/COUNTIF(V39:V46,V45))))</f>
        <v>0</v>
      </c>
      <c r="AU45" s="1">
        <f t="shared" ref="AU45" si="655">IF(COUNT(W45)&lt;1,0,IF((W$3-COUNTIF(W39:W46,"&lt;"&amp;W45))&lt;0,0,IF(((W$3-COUNTIF(W39:W46,"&lt;"&amp;W45))/COUNTIF(W39:W46,W45))&gt;1,1,(W$3-COUNTIF(W39:W46,"&lt;"&amp;W45))/COUNTIF(W39:W46,W45))))</f>
        <v>0</v>
      </c>
      <c r="AV45" s="1">
        <f t="shared" ref="AV45" si="656">IF(COUNT(X45)&lt;1,0,IF((X$3-COUNTIF(X39:X46,"&lt;"&amp;X45))&lt;0,0,IF(((X$3-COUNTIF(X39:X46,"&lt;"&amp;X45))/COUNTIF(X39:X46,X45))&gt;1,1,(X$3-COUNTIF(X39:X46,"&lt;"&amp;X45))/COUNTIF(X39:X46,X45))))</f>
        <v>0</v>
      </c>
      <c r="AW45" s="1">
        <f t="shared" ref="AW45" si="657">IF(COUNT(Y45)&lt;1,0,IF((Y$3-COUNTIF(Y39:Y46,"&lt;"&amp;Y45))&lt;0,0,IF(((Y$3-COUNTIF(Y39:Y46,"&lt;"&amp;Y45))/COUNTIF(Y39:Y46,Y45))&gt;1,1,(Y$3-COUNTIF(Y39:Y46,"&lt;"&amp;Y45))/COUNTIF(Y39:Y46,Y45))))</f>
        <v>0</v>
      </c>
    </row>
    <row r="46" spans="1:49" ht="15" x14ac:dyDescent="0.2">
      <c r="B46" s="11" t="s">
        <v>249</v>
      </c>
      <c r="C46" s="28" t="s">
        <v>221</v>
      </c>
      <c r="D46" s="7">
        <v>35</v>
      </c>
      <c r="E46" s="7">
        <v>38</v>
      </c>
      <c r="F46" s="7">
        <v>38</v>
      </c>
      <c r="G46" s="7">
        <v>37</v>
      </c>
      <c r="H46" s="7">
        <v>34</v>
      </c>
      <c r="I46" s="7">
        <v>45</v>
      </c>
      <c r="J46" s="7">
        <v>35</v>
      </c>
      <c r="K46" s="7">
        <v>32</v>
      </c>
      <c r="L46" s="7">
        <v>44</v>
      </c>
      <c r="M46" s="7">
        <v>45</v>
      </c>
      <c r="N46" s="7">
        <v>45</v>
      </c>
      <c r="O46" s="7">
        <v>38</v>
      </c>
      <c r="P46" s="7">
        <v>40</v>
      </c>
      <c r="Q46" s="7">
        <v>45</v>
      </c>
      <c r="R46" s="7">
        <v>45</v>
      </c>
      <c r="S46" s="7">
        <v>44</v>
      </c>
      <c r="T46" s="7">
        <v>45</v>
      </c>
      <c r="U46" s="7"/>
      <c r="V46" s="7"/>
      <c r="W46" s="7"/>
      <c r="X46" s="7"/>
      <c r="Y46" s="7"/>
      <c r="Z46" s="13">
        <f t="shared" si="531"/>
        <v>40.294117647058826</v>
      </c>
      <c r="AB46" s="1">
        <f>IF(COUNT(D46)&lt;1,0,IF((D$3-COUNTIF(D39:D46,"&lt;"&amp;D46))&lt;0,0,IF(((D$3-COUNTIF(D39:D46,"&lt;"&amp;D46))/COUNTIF(D39:D46,D46))&gt;1,1,(D$3-COUNTIF(D39:D46,"&lt;"&amp;D46))/COUNTIF(D39:D46,D46))))</f>
        <v>1</v>
      </c>
      <c r="AC46" s="1">
        <f t="shared" ref="AC46" si="658">IF(COUNT(E46)&lt;1,0,IF((E$3-COUNTIF(E39:E46,"&lt;"&amp;E46))&lt;0,0,IF(((E$3-COUNTIF(E39:E46,"&lt;"&amp;E46))/COUNTIF(E39:E46,E46))&gt;1,1,(E$3-COUNTIF(E39:E46,"&lt;"&amp;E46))/COUNTIF(E39:E46,E46))))</f>
        <v>0</v>
      </c>
      <c r="AD46" s="1">
        <f t="shared" ref="AD46" si="659">IF(COUNT(F46)&lt;1,0,IF((F$3-COUNTIF(F39:F46,"&lt;"&amp;F46))&lt;0,0,IF(((F$3-COUNTIF(F39:F46,"&lt;"&amp;F46))/COUNTIF(F39:F46,F46))&gt;1,1,(F$3-COUNTIF(F39:F46,"&lt;"&amp;F46))/COUNTIF(F39:F46,F46))))</f>
        <v>0</v>
      </c>
      <c r="AE46" s="1">
        <f t="shared" ref="AE46" si="660">IF(COUNT(G46)&lt;1,0,IF((G$3-COUNTIF(G39:G46,"&lt;"&amp;G46))&lt;0,0,IF(((G$3-COUNTIF(G39:G46,"&lt;"&amp;G46))/COUNTIF(G39:G46,G46))&gt;1,1,(G$3-COUNTIF(G39:G46,"&lt;"&amp;G46))/COUNTIF(G39:G46,G46))))</f>
        <v>1</v>
      </c>
      <c r="AF46" s="1">
        <f t="shared" ref="AF46" si="661">IF(COUNT(H46)&lt;1,0,IF((H$3-COUNTIF(H39:H46,"&lt;"&amp;H46))&lt;0,0,IF(((H$3-COUNTIF(H39:H46,"&lt;"&amp;H46))/COUNTIF(H39:H46,H46))&gt;1,1,(H$3-COUNTIF(H39:H46,"&lt;"&amp;H46))/COUNTIF(H39:H46,H46))))</f>
        <v>1</v>
      </c>
      <c r="AG46" s="1">
        <f t="shared" ref="AG46" si="662">IF(COUNT(I46)&lt;1,0,IF((I$3-COUNTIF(I39:I46,"&lt;"&amp;I46))&lt;0,0,IF(((I$3-COUNTIF(I39:I46,"&lt;"&amp;I46))/COUNTIF(I39:I46,I46))&gt;1,1,(I$3-COUNTIF(I39:I46,"&lt;"&amp;I46))/COUNTIF(I39:I46,I46))))</f>
        <v>0.4</v>
      </c>
      <c r="AH46" s="1">
        <f t="shared" ref="AH46" si="663">IF(COUNT(J46)&lt;1,0,IF((J$3-COUNTIF(J39:J46,"&lt;"&amp;J46))&lt;0,0,IF(((J$3-COUNTIF(J39:J46,"&lt;"&amp;J46))/COUNTIF(J39:J46,J46))&gt;1,1,(J$3-COUNTIF(J39:J46,"&lt;"&amp;J46))/COUNTIF(J39:J46,J46))))</f>
        <v>0</v>
      </c>
      <c r="AI46" s="1">
        <f t="shared" ref="AI46" si="664">IF(COUNT(K46)&lt;1,0,IF((K$3-COUNTIF(K39:K46,"&lt;"&amp;K46))&lt;0,0,IF(((K$3-COUNTIF(K39:K46,"&lt;"&amp;K46))/COUNTIF(K39:K46,K46))&gt;1,1,(K$3-COUNTIF(K39:K46,"&lt;"&amp;K46))/COUNTIF(K39:K46,K46))))</f>
        <v>1</v>
      </c>
      <c r="AJ46" s="1">
        <f t="shared" ref="AJ46" si="665">IF(COUNT(L46)&lt;1,0,IF((L$3-COUNTIF(L39:L46,"&lt;"&amp;L46))&lt;0,0,IF(((L$3-COUNTIF(L39:L46,"&lt;"&amp;L46))/COUNTIF(L39:L46,L46))&gt;1,1,(L$3-COUNTIF(L39:L46,"&lt;"&amp;L46))/COUNTIF(L39:L46,L46))))</f>
        <v>0</v>
      </c>
      <c r="AK46" s="1">
        <f t="shared" ref="AK46" si="666">IF(COUNT(M46)&lt;1,0,IF((M$3-COUNTIF(M39:M46,"&lt;"&amp;M46))&lt;0,0,IF(((M$3-COUNTIF(M39:M46,"&lt;"&amp;M46))/COUNTIF(M39:M46,M46))&gt;1,1,(M$3-COUNTIF(M39:M46,"&lt;"&amp;M46))/COUNTIF(M39:M46,M46))))</f>
        <v>0</v>
      </c>
      <c r="AL46" s="1">
        <f t="shared" ref="AL46" si="667">IF(COUNT(N46)&lt;1,0,IF((N$3-COUNTIF(N39:N46,"&lt;"&amp;N46))&lt;0,0,IF(((N$3-COUNTIF(N39:N46,"&lt;"&amp;N46))/COUNTIF(N39:N46,N46))&gt;1,1,(N$3-COUNTIF(N39:N46,"&lt;"&amp;N46))/COUNTIF(N39:N46,N46))))</f>
        <v>0</v>
      </c>
      <c r="AM46" s="1">
        <f t="shared" ref="AM46" si="668">IF(COUNT(O46)&lt;1,0,IF((O$3-COUNTIF(O39:O46,"&lt;"&amp;O46))&lt;0,0,IF(((O$3-COUNTIF(O39:O46,"&lt;"&amp;O46))/COUNTIF(O39:O46,O46))&gt;1,1,(O$3-COUNTIF(O39:O46,"&lt;"&amp;O46))/COUNTIF(O39:O46,O46))))</f>
        <v>0</v>
      </c>
      <c r="AN46" s="1">
        <f t="shared" ref="AN46" si="669">IF(COUNT(P46)&lt;1,0,IF((P$3-COUNTIF(P39:P46,"&lt;"&amp;P46))&lt;0,0,IF(((P$3-COUNTIF(P39:P46,"&lt;"&amp;P46))/COUNTIF(P39:P46,P46))&gt;1,1,(P$3-COUNTIF(P39:P46,"&lt;"&amp;P46))/COUNTIF(P39:P46,P46))))</f>
        <v>0</v>
      </c>
      <c r="AO46" s="1">
        <f t="shared" ref="AO46" si="670">IF(COUNT(Q46)&lt;1,0,IF((Q$3-COUNTIF(Q39:Q46,"&lt;"&amp;Q46))&lt;0,0,IF(((Q$3-COUNTIF(Q39:Q46,"&lt;"&amp;Q46))/COUNTIF(Q39:Q46,Q46))&gt;1,1,(Q$3-COUNTIF(Q39:Q46,"&lt;"&amp;Q46))/COUNTIF(Q39:Q46,Q46))))</f>
        <v>0</v>
      </c>
      <c r="AP46" s="1">
        <f t="shared" ref="AP46" si="671">IF(COUNT(R46)&lt;1,0,IF((R$3-COUNTIF(R39:R46,"&lt;"&amp;R46))&lt;0,0,IF(((R$3-COUNTIF(R39:R46,"&lt;"&amp;R46))/COUNTIF(R39:R46,R46))&gt;1,1,(R$3-COUNTIF(R39:R46,"&lt;"&amp;R46))/COUNTIF(R39:R46,R46))))</f>
        <v>0</v>
      </c>
      <c r="AQ46" s="1">
        <f t="shared" ref="AQ46" si="672">IF(COUNT(S46)&lt;1,0,IF((S$3-COUNTIF(S39:S46,"&lt;"&amp;S46))&lt;0,0,IF(((S$3-COUNTIF(S39:S46,"&lt;"&amp;S46))/COUNTIF(S39:S46,S46))&gt;1,1,(S$3-COUNTIF(S39:S46,"&lt;"&amp;S46))/COUNTIF(S39:S46,S46))))</f>
        <v>0</v>
      </c>
      <c r="AR46" s="1">
        <f t="shared" ref="AR46" si="673">IF(COUNT(T46)&lt;1,0,IF((T$3-COUNTIF(T39:T46,"&lt;"&amp;T46))&lt;0,0,IF(((T$3-COUNTIF(T39:T46,"&lt;"&amp;T46))/COUNTIF(T39:T46,T46))&gt;1,1,(T$3-COUNTIF(T39:T46,"&lt;"&amp;T46))/COUNTIF(T39:T46,T46))))</f>
        <v>0</v>
      </c>
      <c r="AS46" s="1">
        <f t="shared" ref="AS46" si="674">IF(COUNT(U46)&lt;1,0,IF((U$3-COUNTIF(U39:U46,"&lt;"&amp;U46))&lt;0,0,IF(((U$3-COUNTIF(U39:U46,"&lt;"&amp;U46))/COUNTIF(U39:U46,U46))&gt;1,1,(U$3-COUNTIF(U39:U46,"&lt;"&amp;U46))/COUNTIF(U39:U46,U46))))</f>
        <v>0</v>
      </c>
      <c r="AT46" s="1">
        <f t="shared" ref="AT46" si="675">IF(COUNT(V46)&lt;1,0,IF((V$3-COUNTIF(V39:V46,"&lt;"&amp;V46))&lt;0,0,IF(((V$3-COUNTIF(V39:V46,"&lt;"&amp;V46))/COUNTIF(V39:V46,V46))&gt;1,1,(V$3-COUNTIF(V39:V46,"&lt;"&amp;V46))/COUNTIF(V39:V46,V46))))</f>
        <v>0</v>
      </c>
      <c r="AU46" s="1">
        <f t="shared" ref="AU46" si="676">IF(COUNT(W46)&lt;1,0,IF((W$3-COUNTIF(W39:W46,"&lt;"&amp;W46))&lt;0,0,IF(((W$3-COUNTIF(W39:W46,"&lt;"&amp;W46))/COUNTIF(W39:W46,W46))&gt;1,1,(W$3-COUNTIF(W39:W46,"&lt;"&amp;W46))/COUNTIF(W39:W46,W46))))</f>
        <v>0</v>
      </c>
      <c r="AV46" s="1">
        <f t="shared" ref="AV46" si="677">IF(COUNT(X46)&lt;1,0,IF((X$3-COUNTIF(X39:X46,"&lt;"&amp;X46))&lt;0,0,IF(((X$3-COUNTIF(X39:X46,"&lt;"&amp;X46))/COUNTIF(X39:X46,X46))&gt;1,1,(X$3-COUNTIF(X39:X46,"&lt;"&amp;X46))/COUNTIF(X39:X46,X46))))</f>
        <v>0</v>
      </c>
      <c r="AW46" s="1">
        <f t="shared" ref="AW46" si="678">IF(COUNT(Y46)&lt;1,0,IF((Y$3-COUNTIF(Y39:Y46,"&lt;"&amp;Y46))&lt;0,0,IF(((Y$3-COUNTIF(Y39:Y46,"&lt;"&amp;Y46))/COUNTIF(Y39:Y46,Y46))&gt;1,1,(Y$3-COUNTIF(Y39:Y46,"&lt;"&amp;Y46))/COUNTIF(Y39:Y46,Y46))))</f>
        <v>0</v>
      </c>
    </row>
    <row r="47" spans="1:49" x14ac:dyDescent="0.2">
      <c r="A47" s="9">
        <v>4</v>
      </c>
      <c r="B47" s="6" t="s">
        <v>14</v>
      </c>
      <c r="C47" s="1"/>
      <c r="D47" s="1">
        <f t="shared" ref="D47:Y47" si="679">SUMIF(AB39:AB46,"&gt;0",D39:D46)-((SUMIF(AB39:AB46,"&lt;1",D39:D46)-SUMIF(AB39:AB46,0,D39:D46))/   IF((COUNTIF(AB39:AB46,"&lt;1")-COUNTIF(AB39:AB46,0))=0,1,(COUNTIF(AB39:AB46,"&lt;1")-COUNTIF(AB39:AB46,0))))*(COUNTIF(AB39:AB46,"&gt;0")-D$3)</f>
        <v>174</v>
      </c>
      <c r="E47" s="1">
        <f t="shared" si="679"/>
        <v>179</v>
      </c>
      <c r="F47" s="1">
        <f t="shared" si="679"/>
        <v>178</v>
      </c>
      <c r="G47" s="1">
        <f t="shared" si="679"/>
        <v>183</v>
      </c>
      <c r="H47" s="1">
        <f t="shared" si="679"/>
        <v>185</v>
      </c>
      <c r="I47" s="1">
        <f t="shared" si="679"/>
        <v>210</v>
      </c>
      <c r="J47" s="1">
        <f t="shared" si="679"/>
        <v>165</v>
      </c>
      <c r="K47" s="1">
        <f t="shared" si="679"/>
        <v>184</v>
      </c>
      <c r="L47" s="1">
        <f t="shared" si="679"/>
        <v>182</v>
      </c>
      <c r="M47" s="1">
        <f t="shared" si="679"/>
        <v>179</v>
      </c>
      <c r="N47" s="1">
        <f t="shared" si="679"/>
        <v>186</v>
      </c>
      <c r="O47" s="1">
        <f t="shared" si="679"/>
        <v>176</v>
      </c>
      <c r="P47" s="1">
        <f t="shared" si="679"/>
        <v>187</v>
      </c>
      <c r="Q47" s="1">
        <f t="shared" si="679"/>
        <v>191</v>
      </c>
      <c r="R47" s="1">
        <f t="shared" si="679"/>
        <v>185</v>
      </c>
      <c r="S47" s="1">
        <f t="shared" si="679"/>
        <v>187</v>
      </c>
      <c r="T47" s="1">
        <f t="shared" si="679"/>
        <v>187</v>
      </c>
      <c r="U47" s="1">
        <f t="shared" si="679"/>
        <v>0</v>
      </c>
      <c r="V47" s="1">
        <f t="shared" si="679"/>
        <v>0</v>
      </c>
      <c r="W47" s="1">
        <f t="shared" si="679"/>
        <v>0</v>
      </c>
      <c r="X47" s="1">
        <f t="shared" si="679"/>
        <v>0</v>
      </c>
      <c r="Y47" s="1">
        <f t="shared" si="679"/>
        <v>0</v>
      </c>
    </row>
    <row r="49" spans="1:49" x14ac:dyDescent="0.2">
      <c r="B49" s="6" t="s">
        <v>92</v>
      </c>
      <c r="C49" s="1" t="s">
        <v>63</v>
      </c>
      <c r="D49" s="4">
        <v>1</v>
      </c>
      <c r="E49" s="4">
        <v>2</v>
      </c>
      <c r="F49" s="4">
        <v>3</v>
      </c>
      <c r="G49" s="4">
        <v>4</v>
      </c>
      <c r="H49" s="4">
        <v>5</v>
      </c>
      <c r="I49" s="4">
        <v>6</v>
      </c>
      <c r="J49" s="4">
        <v>7</v>
      </c>
      <c r="K49" s="4">
        <v>8</v>
      </c>
      <c r="L49" s="4">
        <v>9</v>
      </c>
      <c r="M49" s="4">
        <v>10</v>
      </c>
      <c r="N49" s="4">
        <v>11</v>
      </c>
      <c r="O49" s="4">
        <v>12</v>
      </c>
      <c r="P49" s="4">
        <v>13</v>
      </c>
      <c r="Q49" s="4">
        <v>14</v>
      </c>
      <c r="R49" s="4">
        <v>15</v>
      </c>
      <c r="S49" s="4">
        <v>16</v>
      </c>
      <c r="T49" s="4">
        <v>17</v>
      </c>
      <c r="U49" s="4">
        <v>18</v>
      </c>
      <c r="V49" s="4">
        <v>19</v>
      </c>
      <c r="W49" s="4">
        <v>20</v>
      </c>
      <c r="X49" s="4">
        <v>21</v>
      </c>
      <c r="Y49" s="4">
        <v>22</v>
      </c>
      <c r="Z49" s="12" t="s">
        <v>4</v>
      </c>
    </row>
    <row r="50" spans="1:49" ht="15" x14ac:dyDescent="0.2">
      <c r="B50" s="11" t="s">
        <v>34</v>
      </c>
      <c r="C50" s="18" t="s">
        <v>221</v>
      </c>
      <c r="D50" s="7">
        <v>36</v>
      </c>
      <c r="E50" s="7">
        <v>35</v>
      </c>
      <c r="F50" s="7">
        <v>40</v>
      </c>
      <c r="G50" s="7">
        <v>34</v>
      </c>
      <c r="H50" s="7">
        <v>34</v>
      </c>
      <c r="I50" s="7">
        <v>42</v>
      </c>
      <c r="J50" s="7">
        <v>44</v>
      </c>
      <c r="K50" s="7">
        <v>32</v>
      </c>
      <c r="L50" s="7">
        <v>44</v>
      </c>
      <c r="M50" s="7">
        <v>44</v>
      </c>
      <c r="N50" s="7">
        <v>37</v>
      </c>
      <c r="O50" s="7">
        <v>37</v>
      </c>
      <c r="P50" s="7">
        <v>36</v>
      </c>
      <c r="Q50" s="7">
        <v>36</v>
      </c>
      <c r="R50" s="7">
        <v>35</v>
      </c>
      <c r="S50" s="7">
        <v>40</v>
      </c>
      <c r="T50" s="7">
        <v>37</v>
      </c>
      <c r="U50" s="7"/>
      <c r="V50" s="7"/>
      <c r="W50" s="7"/>
      <c r="X50" s="7"/>
      <c r="Y50" s="7"/>
      <c r="Z50" s="13">
        <f>IF(D50&lt;&gt;"",AVERAGE(D50:Y50),"")</f>
        <v>37.823529411764703</v>
      </c>
      <c r="AB50" s="1">
        <f>IF(COUNT(D50)&lt;1,0,IF((D$3-COUNTIF(D50:D57,"&lt;"&amp;D50))&lt;0,0,IF(((D$3-COUNTIF(D50:D57,"&lt;"&amp;D50))/COUNTIF(D50:D57,D50))&gt;1,1,(D$3-COUNTIF(D50:D57,"&lt;"&amp;D50))/COUNTIF(D50:D57,D50))))</f>
        <v>1</v>
      </c>
      <c r="AC50" s="1">
        <f t="shared" ref="AC50" si="680">IF(COUNT(E50)&lt;1,0,IF((E$3-COUNTIF(E50:E57,"&lt;"&amp;E50))&lt;0,0,IF(((E$3-COUNTIF(E50:E57,"&lt;"&amp;E50))/COUNTIF(E50:E57,E50))&gt;1,1,(E$3-COUNTIF(E50:E57,"&lt;"&amp;E50))/COUNTIF(E50:E57,E50))))</f>
        <v>1</v>
      </c>
      <c r="AD50" s="1">
        <f t="shared" ref="AD50" si="681">IF(COUNT(F50)&lt;1,0,IF((F$3-COUNTIF(F50:F57,"&lt;"&amp;F50))&lt;0,0,IF(((F$3-COUNTIF(F50:F57,"&lt;"&amp;F50))/COUNTIF(F50:F57,F50))&gt;1,1,(F$3-COUNTIF(F50:F57,"&lt;"&amp;F50))/COUNTIF(F50:F57,F50))))</f>
        <v>1</v>
      </c>
      <c r="AE50" s="1">
        <f t="shared" ref="AE50" si="682">IF(COUNT(G50)&lt;1,0,IF((G$3-COUNTIF(G50:G57,"&lt;"&amp;G50))&lt;0,0,IF(((G$3-COUNTIF(G50:G57,"&lt;"&amp;G50))/COUNTIF(G50:G57,G50))&gt;1,1,(G$3-COUNTIF(G50:G57,"&lt;"&amp;G50))/COUNTIF(G50:G57,G50))))</f>
        <v>1</v>
      </c>
      <c r="AF50" s="1">
        <f t="shared" ref="AF50" si="683">IF(COUNT(H50)&lt;1,0,IF((H$3-COUNTIF(H50:H57,"&lt;"&amp;H50))&lt;0,0,IF(((H$3-COUNTIF(H50:H57,"&lt;"&amp;H50))/COUNTIF(H50:H57,H50))&gt;1,1,(H$3-COUNTIF(H50:H57,"&lt;"&amp;H50))/COUNTIF(H50:H57,H50))))</f>
        <v>1</v>
      </c>
      <c r="AG50" s="1">
        <f t="shared" ref="AG50" si="684">IF(COUNT(I50)&lt;1,0,IF((I$3-COUNTIF(I50:I57,"&lt;"&amp;I50))&lt;0,0,IF(((I$3-COUNTIF(I50:I57,"&lt;"&amp;I50))/COUNTIF(I50:I57,I50))&gt;1,1,(I$3-COUNTIF(I50:I57,"&lt;"&amp;I50))/COUNTIF(I50:I57,I50))))</f>
        <v>1</v>
      </c>
      <c r="AH50" s="1">
        <f t="shared" ref="AH50" si="685">IF(COUNT(J50)&lt;1,0,IF((J$3-COUNTIF(J50:J57,"&lt;"&amp;J50))&lt;0,0,IF(((J$3-COUNTIF(J50:J57,"&lt;"&amp;J50))/COUNTIF(J50:J57,J50))&gt;1,1,(J$3-COUNTIF(J50:J57,"&lt;"&amp;J50))/COUNTIF(J50:J57,J50))))</f>
        <v>0</v>
      </c>
      <c r="AI50" s="1">
        <f t="shared" ref="AI50" si="686">IF(COUNT(K50)&lt;1,0,IF((K$3-COUNTIF(K50:K57,"&lt;"&amp;K50))&lt;0,0,IF(((K$3-COUNTIF(K50:K57,"&lt;"&amp;K50))/COUNTIF(K50:K57,K50))&gt;1,1,(K$3-COUNTIF(K50:K57,"&lt;"&amp;K50))/COUNTIF(K50:K57,K50))))</f>
        <v>1</v>
      </c>
      <c r="AJ50" s="1">
        <f t="shared" ref="AJ50" si="687">IF(COUNT(L50)&lt;1,0,IF((L$3-COUNTIF(L50:L57,"&lt;"&amp;L50))&lt;0,0,IF(((L$3-COUNTIF(L50:L57,"&lt;"&amp;L50))/COUNTIF(L50:L57,L50))&gt;1,1,(L$3-COUNTIF(L50:L57,"&lt;"&amp;L50))/COUNTIF(L50:L57,L50))))</f>
        <v>0</v>
      </c>
      <c r="AK50" s="1">
        <f t="shared" ref="AK50" si="688">IF(COUNT(M50)&lt;1,0,IF((M$3-COUNTIF(M50:M57,"&lt;"&amp;M50))&lt;0,0,IF(((M$3-COUNTIF(M50:M57,"&lt;"&amp;M50))/COUNTIF(M50:M57,M50))&gt;1,1,(M$3-COUNTIF(M50:M57,"&lt;"&amp;M50))/COUNTIF(M50:M57,M50))))</f>
        <v>0</v>
      </c>
      <c r="AL50" s="1">
        <f t="shared" ref="AL50" si="689">IF(COUNT(N50)&lt;1,0,IF((N$3-COUNTIF(N50:N57,"&lt;"&amp;N50))&lt;0,0,IF(((N$3-COUNTIF(N50:N57,"&lt;"&amp;N50))/COUNTIF(N50:N57,N50))&gt;1,1,(N$3-COUNTIF(N50:N57,"&lt;"&amp;N50))/COUNTIF(N50:N57,N50))))</f>
        <v>1</v>
      </c>
      <c r="AM50" s="1">
        <f t="shared" ref="AM50" si="690">IF(COUNT(O50)&lt;1,0,IF((O$3-COUNTIF(O50:O57,"&lt;"&amp;O50))&lt;0,0,IF(((O$3-COUNTIF(O50:O57,"&lt;"&amp;O50))/COUNTIF(O50:O57,O50))&gt;1,1,(O$3-COUNTIF(O50:O57,"&lt;"&amp;O50))/COUNTIF(O50:O57,O50))))</f>
        <v>1</v>
      </c>
      <c r="AN50" s="1">
        <f t="shared" ref="AN50" si="691">IF(COUNT(P50)&lt;1,0,IF((P$3-COUNTIF(P50:P57,"&lt;"&amp;P50))&lt;0,0,IF(((P$3-COUNTIF(P50:P57,"&lt;"&amp;P50))/COUNTIF(P50:P57,P50))&gt;1,1,(P$3-COUNTIF(P50:P57,"&lt;"&amp;P50))/COUNTIF(P50:P57,P50))))</f>
        <v>1</v>
      </c>
      <c r="AO50" s="1">
        <f t="shared" ref="AO50" si="692">IF(COUNT(Q50)&lt;1,0,IF((Q$3-COUNTIF(Q50:Q57,"&lt;"&amp;Q50))&lt;0,0,IF(((Q$3-COUNTIF(Q50:Q57,"&lt;"&amp;Q50))/COUNTIF(Q50:Q57,Q50))&gt;1,1,(Q$3-COUNTIF(Q50:Q57,"&lt;"&amp;Q50))/COUNTIF(Q50:Q57,Q50))))</f>
        <v>1</v>
      </c>
      <c r="AP50" s="1">
        <f t="shared" ref="AP50" si="693">IF(COUNT(R50)&lt;1,0,IF((R$3-COUNTIF(R50:R57,"&lt;"&amp;R50))&lt;0,0,IF(((R$3-COUNTIF(R50:R57,"&lt;"&amp;R50))/COUNTIF(R50:R57,R50))&gt;1,1,(R$3-COUNTIF(R50:R57,"&lt;"&amp;R50))/COUNTIF(R50:R57,R50))))</f>
        <v>1</v>
      </c>
      <c r="AQ50" s="1">
        <f t="shared" ref="AQ50" si="694">IF(COUNT(S50)&lt;1,0,IF((S$3-COUNTIF(S50:S57,"&lt;"&amp;S50))&lt;0,0,IF(((S$3-COUNTIF(S50:S57,"&lt;"&amp;S50))/COUNTIF(S50:S57,S50))&gt;1,1,(S$3-COUNTIF(S50:S57,"&lt;"&amp;S50))/COUNTIF(S50:S57,S50))))</f>
        <v>0</v>
      </c>
      <c r="AR50" s="1">
        <f t="shared" ref="AR50" si="695">IF(COUNT(T50)&lt;1,0,IF((T$3-COUNTIF(T50:T57,"&lt;"&amp;T50))&lt;0,0,IF(((T$3-COUNTIF(T50:T57,"&lt;"&amp;T50))/COUNTIF(T50:T57,T50))&gt;1,1,(T$3-COUNTIF(T50:T57,"&lt;"&amp;T50))/COUNTIF(T50:T57,T50))))</f>
        <v>1</v>
      </c>
      <c r="AS50" s="1">
        <f t="shared" ref="AS50" si="696">IF(COUNT(U50)&lt;1,0,IF((U$3-COUNTIF(U50:U57,"&lt;"&amp;U50))&lt;0,0,IF(((U$3-COUNTIF(U50:U57,"&lt;"&amp;U50))/COUNTIF(U50:U57,U50))&gt;1,1,(U$3-COUNTIF(U50:U57,"&lt;"&amp;U50))/COUNTIF(U50:U57,U50))))</f>
        <v>0</v>
      </c>
      <c r="AT50" s="1">
        <f t="shared" ref="AT50" si="697">IF(COUNT(V50)&lt;1,0,IF((V$3-COUNTIF(V50:V57,"&lt;"&amp;V50))&lt;0,0,IF(((V$3-COUNTIF(V50:V57,"&lt;"&amp;V50))/COUNTIF(V50:V57,V50))&gt;1,1,(V$3-COUNTIF(V50:V57,"&lt;"&amp;V50))/COUNTIF(V50:V57,V50))))</f>
        <v>0</v>
      </c>
      <c r="AU50" s="1">
        <f t="shared" ref="AU50" si="698">IF(COUNT(W50)&lt;1,0,IF((W$3-COUNTIF(W50:W57,"&lt;"&amp;W50))&lt;0,0,IF(((W$3-COUNTIF(W50:W57,"&lt;"&amp;W50))/COUNTIF(W50:W57,W50))&gt;1,1,(W$3-COUNTIF(W50:W57,"&lt;"&amp;W50))/COUNTIF(W50:W57,W50))))</f>
        <v>0</v>
      </c>
      <c r="AV50" s="1">
        <f t="shared" ref="AV50" si="699">IF(COUNT(X50)&lt;1,0,IF((X$3-COUNTIF(X50:X57,"&lt;"&amp;X50))&lt;0,0,IF(((X$3-COUNTIF(X50:X57,"&lt;"&amp;X50))/COUNTIF(X50:X57,X50))&gt;1,1,(X$3-COUNTIF(X50:X57,"&lt;"&amp;X50))/COUNTIF(X50:X57,X50))))</f>
        <v>0</v>
      </c>
      <c r="AW50" s="1">
        <f t="shared" ref="AW50" si="700">IF(COUNT(Y50)&lt;1,0,IF((Y$3-COUNTIF(Y50:Y57,"&lt;"&amp;Y50))&lt;0,0,IF(((Y$3-COUNTIF(Y50:Y57,"&lt;"&amp;Y50))/COUNTIF(Y50:Y57,Y50))&gt;1,1,(Y$3-COUNTIF(Y50:Y57,"&lt;"&amp;Y50))/COUNTIF(Y50:Y57,Y50))))</f>
        <v>0</v>
      </c>
    </row>
    <row r="51" spans="1:49" ht="15" x14ac:dyDescent="0.2">
      <c r="B51" s="11" t="s">
        <v>231</v>
      </c>
      <c r="C51" s="18" t="s">
        <v>221</v>
      </c>
      <c r="D51" s="7">
        <v>45</v>
      </c>
      <c r="E51" s="7">
        <v>36</v>
      </c>
      <c r="F51" s="7">
        <v>36</v>
      </c>
      <c r="G51" s="7">
        <v>28</v>
      </c>
      <c r="H51" s="7">
        <v>36</v>
      </c>
      <c r="I51" s="7">
        <v>36</v>
      </c>
      <c r="J51" s="7">
        <v>35</v>
      </c>
      <c r="K51" s="7">
        <v>36</v>
      </c>
      <c r="L51" s="7">
        <v>34</v>
      </c>
      <c r="M51" s="7">
        <v>38</v>
      </c>
      <c r="N51" s="7">
        <v>38</v>
      </c>
      <c r="O51" s="7">
        <v>37</v>
      </c>
      <c r="P51" s="7">
        <v>43</v>
      </c>
      <c r="Q51" s="7">
        <v>34</v>
      </c>
      <c r="R51" s="7">
        <v>36</v>
      </c>
      <c r="S51" s="7">
        <v>38</v>
      </c>
      <c r="T51" s="7">
        <v>41</v>
      </c>
      <c r="U51" s="7"/>
      <c r="V51" s="7"/>
      <c r="W51" s="7"/>
      <c r="X51" s="7"/>
      <c r="Y51" s="7"/>
      <c r="Z51" s="13">
        <f t="shared" ref="Z51:Z57" si="701">IF(D51&lt;&gt;"",AVERAGE(D51:Y51),"")</f>
        <v>36.882352941176471</v>
      </c>
      <c r="AB51" s="1">
        <f>IF(COUNT(D51)&lt;1,0,IF((D$3-COUNTIF(D50:D57,"&lt;"&amp;D51))&lt;0,0,IF(((D$3-COUNTIF(D50:D57,"&lt;"&amp;D51))/COUNTIF(D50:D57,D51))&gt;1,1,(D$3-COUNTIF(D50:D57,"&lt;"&amp;D51))/COUNTIF(D50:D57,D51))))</f>
        <v>0</v>
      </c>
      <c r="AC51" s="1">
        <f t="shared" ref="AC51" si="702">IF(COUNT(E51)&lt;1,0,IF((E$3-COUNTIF(E50:E57,"&lt;"&amp;E51))&lt;0,0,IF(((E$3-COUNTIF(E50:E57,"&lt;"&amp;E51))/COUNTIF(E50:E57,E51))&gt;1,1,(E$3-COUNTIF(E50:E57,"&lt;"&amp;E51))/COUNTIF(E50:E57,E51))))</f>
        <v>1</v>
      </c>
      <c r="AD51" s="1">
        <f t="shared" ref="AD51" si="703">IF(COUNT(F51)&lt;1,0,IF((F$3-COUNTIF(F50:F57,"&lt;"&amp;F51))&lt;0,0,IF(((F$3-COUNTIF(F50:F57,"&lt;"&amp;F51))/COUNTIF(F50:F57,F51))&gt;1,1,(F$3-COUNTIF(F50:F57,"&lt;"&amp;F51))/COUNTIF(F50:F57,F51))))</f>
        <v>1</v>
      </c>
      <c r="AE51" s="1">
        <f t="shared" ref="AE51" si="704">IF(COUNT(G51)&lt;1,0,IF((G$3-COUNTIF(G50:G57,"&lt;"&amp;G51))&lt;0,0,IF(((G$3-COUNTIF(G50:G57,"&lt;"&amp;G51))/COUNTIF(G50:G57,G51))&gt;1,1,(G$3-COUNTIF(G50:G57,"&lt;"&amp;G51))/COUNTIF(G50:G57,G51))))</f>
        <v>1</v>
      </c>
      <c r="AF51" s="1">
        <f t="shared" ref="AF51" si="705">IF(COUNT(H51)&lt;1,0,IF((H$3-COUNTIF(H50:H57,"&lt;"&amp;H51))&lt;0,0,IF(((H$3-COUNTIF(H50:H57,"&lt;"&amp;H51))/COUNTIF(H50:H57,H51))&gt;1,1,(H$3-COUNTIF(H50:H57,"&lt;"&amp;H51))/COUNTIF(H50:H57,H51))))</f>
        <v>1</v>
      </c>
      <c r="AG51" s="1">
        <f t="shared" ref="AG51" si="706">IF(COUNT(I51)&lt;1,0,IF((I$3-COUNTIF(I50:I57,"&lt;"&amp;I51))&lt;0,0,IF(((I$3-COUNTIF(I50:I57,"&lt;"&amp;I51))/COUNTIF(I50:I57,I51))&gt;1,1,(I$3-COUNTIF(I50:I57,"&lt;"&amp;I51))/COUNTIF(I50:I57,I51))))</f>
        <v>1</v>
      </c>
      <c r="AH51" s="1">
        <f t="shared" ref="AH51" si="707">IF(COUNT(J51)&lt;1,0,IF((J$3-COUNTIF(J50:J57,"&lt;"&amp;J51))&lt;0,0,IF(((J$3-COUNTIF(J50:J57,"&lt;"&amp;J51))/COUNTIF(J50:J57,J51))&gt;1,1,(J$3-COUNTIF(J50:J57,"&lt;"&amp;J51))/COUNTIF(J50:J57,J51))))</f>
        <v>1</v>
      </c>
      <c r="AI51" s="1">
        <f t="shared" ref="AI51" si="708">IF(COUNT(K51)&lt;1,0,IF((K$3-COUNTIF(K50:K57,"&lt;"&amp;K51))&lt;0,0,IF(((K$3-COUNTIF(K50:K57,"&lt;"&amp;K51))/COUNTIF(K50:K57,K51))&gt;1,1,(K$3-COUNTIF(K50:K57,"&lt;"&amp;K51))/COUNTIF(K50:K57,K51))))</f>
        <v>1</v>
      </c>
      <c r="AJ51" s="1">
        <f t="shared" ref="AJ51" si="709">IF(COUNT(L51)&lt;1,0,IF((L$3-COUNTIF(L50:L57,"&lt;"&amp;L51))&lt;0,0,IF(((L$3-COUNTIF(L50:L57,"&lt;"&amp;L51))/COUNTIF(L50:L57,L51))&gt;1,1,(L$3-COUNTIF(L50:L57,"&lt;"&amp;L51))/COUNTIF(L50:L57,L51))))</f>
        <v>1</v>
      </c>
      <c r="AK51" s="1">
        <f t="shared" ref="AK51" si="710">IF(COUNT(M51)&lt;1,0,IF((M$3-COUNTIF(M50:M57,"&lt;"&amp;M51))&lt;0,0,IF(((M$3-COUNTIF(M50:M57,"&lt;"&amp;M51))/COUNTIF(M50:M57,M51))&gt;1,1,(M$3-COUNTIF(M50:M57,"&lt;"&amp;M51))/COUNTIF(M50:M57,M51))))</f>
        <v>1</v>
      </c>
      <c r="AL51" s="1">
        <f t="shared" ref="AL51" si="711">IF(COUNT(N51)&lt;1,0,IF((N$3-COUNTIF(N50:N57,"&lt;"&amp;N51))&lt;0,0,IF(((N$3-COUNTIF(N50:N57,"&lt;"&amp;N51))/COUNTIF(N50:N57,N51))&gt;1,1,(N$3-COUNTIF(N50:N57,"&lt;"&amp;N51))/COUNTIF(N50:N57,N51))))</f>
        <v>0.5</v>
      </c>
      <c r="AM51" s="1">
        <f t="shared" ref="AM51" si="712">IF(COUNT(O51)&lt;1,0,IF((O$3-COUNTIF(O50:O57,"&lt;"&amp;O51))&lt;0,0,IF(((O$3-COUNTIF(O50:O57,"&lt;"&amp;O51))/COUNTIF(O50:O57,O51))&gt;1,1,(O$3-COUNTIF(O50:O57,"&lt;"&amp;O51))/COUNTIF(O50:O57,O51))))</f>
        <v>1</v>
      </c>
      <c r="AN51" s="1">
        <f t="shared" ref="AN51" si="713">IF(COUNT(P51)&lt;1,0,IF((P$3-COUNTIF(P50:P57,"&lt;"&amp;P51))&lt;0,0,IF(((P$3-COUNTIF(P50:P57,"&lt;"&amp;P51))/COUNTIF(P50:P57,P51))&gt;1,1,(P$3-COUNTIF(P50:P57,"&lt;"&amp;P51))/COUNTIF(P50:P57,P51))))</f>
        <v>0</v>
      </c>
      <c r="AO51" s="1">
        <f t="shared" ref="AO51" si="714">IF(COUNT(Q51)&lt;1,0,IF((Q$3-COUNTIF(Q50:Q57,"&lt;"&amp;Q51))&lt;0,0,IF(((Q$3-COUNTIF(Q50:Q57,"&lt;"&amp;Q51))/COUNTIF(Q50:Q57,Q51))&gt;1,1,(Q$3-COUNTIF(Q50:Q57,"&lt;"&amp;Q51))/COUNTIF(Q50:Q57,Q51))))</f>
        <v>1</v>
      </c>
      <c r="AP51" s="1">
        <f t="shared" ref="AP51" si="715">IF(COUNT(R51)&lt;1,0,IF((R$3-COUNTIF(R50:R57,"&lt;"&amp;R51))&lt;0,0,IF(((R$3-COUNTIF(R50:R57,"&lt;"&amp;R51))/COUNTIF(R50:R57,R51))&gt;1,1,(R$3-COUNTIF(R50:R57,"&lt;"&amp;R51))/COUNTIF(R50:R57,R51))))</f>
        <v>1</v>
      </c>
      <c r="AQ51" s="1">
        <f t="shared" ref="AQ51" si="716">IF(COUNT(S51)&lt;1,0,IF((S$3-COUNTIF(S50:S57,"&lt;"&amp;S51))&lt;0,0,IF(((S$3-COUNTIF(S50:S57,"&lt;"&amp;S51))/COUNTIF(S50:S57,S51))&gt;1,1,(S$3-COUNTIF(S50:S57,"&lt;"&amp;S51))/COUNTIF(S50:S57,S51))))</f>
        <v>1</v>
      </c>
      <c r="AR51" s="1">
        <f t="shared" ref="AR51" si="717">IF(COUNT(T51)&lt;1,0,IF((T$3-COUNTIF(T50:T57,"&lt;"&amp;T51))&lt;0,0,IF(((T$3-COUNTIF(T50:T57,"&lt;"&amp;T51))/COUNTIF(T50:T57,T51))&gt;1,1,(T$3-COUNTIF(T50:T57,"&lt;"&amp;T51))/COUNTIF(T50:T57,T51))))</f>
        <v>0</v>
      </c>
      <c r="AS51" s="1">
        <f t="shared" ref="AS51" si="718">IF(COUNT(U51)&lt;1,0,IF((U$3-COUNTIF(U50:U57,"&lt;"&amp;U51))&lt;0,0,IF(((U$3-COUNTIF(U50:U57,"&lt;"&amp;U51))/COUNTIF(U50:U57,U51))&gt;1,1,(U$3-COUNTIF(U50:U57,"&lt;"&amp;U51))/COUNTIF(U50:U57,U51))))</f>
        <v>0</v>
      </c>
      <c r="AT51" s="1">
        <f t="shared" ref="AT51" si="719">IF(COUNT(V51)&lt;1,0,IF((V$3-COUNTIF(V50:V57,"&lt;"&amp;V51))&lt;0,0,IF(((V$3-COUNTIF(V50:V57,"&lt;"&amp;V51))/COUNTIF(V50:V57,V51))&gt;1,1,(V$3-COUNTIF(V50:V57,"&lt;"&amp;V51))/COUNTIF(V50:V57,V51))))</f>
        <v>0</v>
      </c>
      <c r="AU51" s="1">
        <f t="shared" ref="AU51" si="720">IF(COUNT(W51)&lt;1,0,IF((W$3-COUNTIF(W50:W57,"&lt;"&amp;W51))&lt;0,0,IF(((W$3-COUNTIF(W50:W57,"&lt;"&amp;W51))/COUNTIF(W50:W57,W51))&gt;1,1,(W$3-COUNTIF(W50:W57,"&lt;"&amp;W51))/COUNTIF(W50:W57,W51))))</f>
        <v>0</v>
      </c>
      <c r="AV51" s="1">
        <f t="shared" ref="AV51" si="721">IF(COUNT(X51)&lt;1,0,IF((X$3-COUNTIF(X50:X57,"&lt;"&amp;X51))&lt;0,0,IF(((X$3-COUNTIF(X50:X57,"&lt;"&amp;X51))/COUNTIF(X50:X57,X51))&gt;1,1,(X$3-COUNTIF(X50:X57,"&lt;"&amp;X51))/COUNTIF(X50:X57,X51))))</f>
        <v>0</v>
      </c>
      <c r="AW51" s="1">
        <f t="shared" ref="AW51" si="722">IF(COUNT(Y51)&lt;1,0,IF((Y$3-COUNTIF(Y50:Y57,"&lt;"&amp;Y51))&lt;0,0,IF(((Y$3-COUNTIF(Y50:Y57,"&lt;"&amp;Y51))/COUNTIF(Y50:Y57,Y51))&gt;1,1,(Y$3-COUNTIF(Y50:Y57,"&lt;"&amp;Y51))/COUNTIF(Y50:Y57,Y51))))</f>
        <v>0</v>
      </c>
    </row>
    <row r="52" spans="1:49" ht="15" x14ac:dyDescent="0.2">
      <c r="B52" s="11" t="s">
        <v>75</v>
      </c>
      <c r="C52" s="18" t="s">
        <v>221</v>
      </c>
      <c r="D52" s="7">
        <v>36</v>
      </c>
      <c r="E52" s="7">
        <v>40</v>
      </c>
      <c r="F52" s="7">
        <v>32</v>
      </c>
      <c r="G52" s="7">
        <v>34</v>
      </c>
      <c r="H52" s="7">
        <v>39</v>
      </c>
      <c r="I52" s="7">
        <v>38</v>
      </c>
      <c r="J52" s="7">
        <v>38</v>
      </c>
      <c r="K52" s="7">
        <v>43</v>
      </c>
      <c r="L52" s="7">
        <v>44</v>
      </c>
      <c r="M52" s="7">
        <v>38</v>
      </c>
      <c r="N52" s="7">
        <v>37</v>
      </c>
      <c r="O52" s="7">
        <v>36</v>
      </c>
      <c r="P52" s="7">
        <v>35</v>
      </c>
      <c r="Q52" s="7">
        <v>36</v>
      </c>
      <c r="R52" s="7">
        <v>37</v>
      </c>
      <c r="S52" s="7">
        <v>37</v>
      </c>
      <c r="T52" s="7">
        <v>34</v>
      </c>
      <c r="U52" s="7"/>
      <c r="V52" s="7"/>
      <c r="W52" s="7"/>
      <c r="X52" s="7"/>
      <c r="Y52" s="7"/>
      <c r="Z52" s="13">
        <f t="shared" si="701"/>
        <v>37.294117647058826</v>
      </c>
      <c r="AB52" s="1">
        <f>IF(COUNT(D52)&lt;1,0,IF((D$3-COUNTIF(D50:D57,"&lt;"&amp;D52))&lt;0,0,IF(((D$3-COUNTIF(D50:D57,"&lt;"&amp;D52))/COUNTIF(D50:D57,D52))&gt;1,1,(D$3-COUNTIF(D50:D57,"&lt;"&amp;D52))/COUNTIF(D50:D57,D52))))</f>
        <v>1</v>
      </c>
      <c r="AC52" s="1">
        <f t="shared" ref="AC52" si="723">IF(COUNT(E52)&lt;1,0,IF((E$3-COUNTIF(E50:E57,"&lt;"&amp;E52))&lt;0,0,IF(((E$3-COUNTIF(E50:E57,"&lt;"&amp;E52))/COUNTIF(E50:E57,E52))&gt;1,1,(E$3-COUNTIF(E50:E57,"&lt;"&amp;E52))/COUNTIF(E50:E57,E52))))</f>
        <v>0</v>
      </c>
      <c r="AD52" s="1">
        <f t="shared" ref="AD52" si="724">IF(COUNT(F52)&lt;1,0,IF((F$3-COUNTIF(F50:F57,"&lt;"&amp;F52))&lt;0,0,IF(((F$3-COUNTIF(F50:F57,"&lt;"&amp;F52))/COUNTIF(F50:F57,F52))&gt;1,1,(F$3-COUNTIF(F50:F57,"&lt;"&amp;F52))/COUNTIF(F50:F57,F52))))</f>
        <v>1</v>
      </c>
      <c r="AE52" s="1">
        <f t="shared" ref="AE52" si="725">IF(COUNT(G52)&lt;1,0,IF((G$3-COUNTIF(G50:G57,"&lt;"&amp;G52))&lt;0,0,IF(((G$3-COUNTIF(G50:G57,"&lt;"&amp;G52))/COUNTIF(G50:G57,G52))&gt;1,1,(G$3-COUNTIF(G50:G57,"&lt;"&amp;G52))/COUNTIF(G50:G57,G52))))</f>
        <v>1</v>
      </c>
      <c r="AF52" s="1">
        <f t="shared" ref="AF52" si="726">IF(COUNT(H52)&lt;1,0,IF((H$3-COUNTIF(H50:H57,"&lt;"&amp;H52))&lt;0,0,IF(((H$3-COUNTIF(H50:H57,"&lt;"&amp;H52))/COUNTIF(H50:H57,H52))&gt;1,1,(H$3-COUNTIF(H50:H57,"&lt;"&amp;H52))/COUNTIF(H50:H57,H52))))</f>
        <v>1</v>
      </c>
      <c r="AG52" s="1">
        <f t="shared" ref="AG52" si="727">IF(COUNT(I52)&lt;1,0,IF((I$3-COUNTIF(I50:I57,"&lt;"&amp;I52))&lt;0,0,IF(((I$3-COUNTIF(I50:I57,"&lt;"&amp;I52))/COUNTIF(I50:I57,I52))&gt;1,1,(I$3-COUNTIF(I50:I57,"&lt;"&amp;I52))/COUNTIF(I50:I57,I52))))</f>
        <v>1</v>
      </c>
      <c r="AH52" s="1">
        <f t="shared" ref="AH52" si="728">IF(COUNT(J52)&lt;1,0,IF((J$3-COUNTIF(J50:J57,"&lt;"&amp;J52))&lt;0,0,IF(((J$3-COUNTIF(J50:J57,"&lt;"&amp;J52))/COUNTIF(J50:J57,J52))&gt;1,1,(J$3-COUNTIF(J50:J57,"&lt;"&amp;J52))/COUNTIF(J50:J57,J52))))</f>
        <v>1</v>
      </c>
      <c r="AI52" s="1">
        <f t="shared" ref="AI52" si="729">IF(COUNT(K52)&lt;1,0,IF((K$3-COUNTIF(K50:K57,"&lt;"&amp;K52))&lt;0,0,IF(((K$3-COUNTIF(K50:K57,"&lt;"&amp;K52))/COUNTIF(K50:K57,K52))&gt;1,1,(K$3-COUNTIF(K50:K57,"&lt;"&amp;K52))/COUNTIF(K50:K57,K52))))</f>
        <v>0</v>
      </c>
      <c r="AJ52" s="1">
        <f t="shared" ref="AJ52" si="730">IF(COUNT(L52)&lt;1,0,IF((L$3-COUNTIF(L50:L57,"&lt;"&amp;L52))&lt;0,0,IF(((L$3-COUNTIF(L50:L57,"&lt;"&amp;L52))/COUNTIF(L50:L57,L52))&gt;1,1,(L$3-COUNTIF(L50:L57,"&lt;"&amp;L52))/COUNTIF(L50:L57,L52))))</f>
        <v>0</v>
      </c>
      <c r="AK52" s="1">
        <f t="shared" ref="AK52" si="731">IF(COUNT(M52)&lt;1,0,IF((M$3-COUNTIF(M50:M57,"&lt;"&amp;M52))&lt;0,0,IF(((M$3-COUNTIF(M50:M57,"&lt;"&amp;M52))/COUNTIF(M50:M57,M52))&gt;1,1,(M$3-COUNTIF(M50:M57,"&lt;"&amp;M52))/COUNTIF(M50:M57,M52))))</f>
        <v>1</v>
      </c>
      <c r="AL52" s="1">
        <f t="shared" ref="AL52" si="732">IF(COUNT(N52)&lt;1,0,IF((N$3-COUNTIF(N50:N57,"&lt;"&amp;N52))&lt;0,0,IF(((N$3-COUNTIF(N50:N57,"&lt;"&amp;N52))/COUNTIF(N50:N57,N52))&gt;1,1,(N$3-COUNTIF(N50:N57,"&lt;"&amp;N52))/COUNTIF(N50:N57,N52))))</f>
        <v>1</v>
      </c>
      <c r="AM52" s="1">
        <f t="shared" ref="AM52" si="733">IF(COUNT(O52)&lt;1,0,IF((O$3-COUNTIF(O50:O57,"&lt;"&amp;O52))&lt;0,0,IF(((O$3-COUNTIF(O50:O57,"&lt;"&amp;O52))/COUNTIF(O50:O57,O52))&gt;1,1,(O$3-COUNTIF(O50:O57,"&lt;"&amp;O52))/COUNTIF(O50:O57,O52))))</f>
        <v>1</v>
      </c>
      <c r="AN52" s="1">
        <f t="shared" ref="AN52" si="734">IF(COUNT(P52)&lt;1,0,IF((P$3-COUNTIF(P50:P57,"&lt;"&amp;P52))&lt;0,0,IF(((P$3-COUNTIF(P50:P57,"&lt;"&amp;P52))/COUNTIF(P50:P57,P52))&gt;1,1,(P$3-COUNTIF(P50:P57,"&lt;"&amp;P52))/COUNTIF(P50:P57,P52))))</f>
        <v>1</v>
      </c>
      <c r="AO52" s="1">
        <f t="shared" ref="AO52" si="735">IF(COUNT(Q52)&lt;1,0,IF((Q$3-COUNTIF(Q50:Q57,"&lt;"&amp;Q52))&lt;0,0,IF(((Q$3-COUNTIF(Q50:Q57,"&lt;"&amp;Q52))/COUNTIF(Q50:Q57,Q52))&gt;1,1,(Q$3-COUNTIF(Q50:Q57,"&lt;"&amp;Q52))/COUNTIF(Q50:Q57,Q52))))</f>
        <v>1</v>
      </c>
      <c r="AP52" s="1">
        <f t="shared" ref="AP52" si="736">IF(COUNT(R52)&lt;1,0,IF((R$3-COUNTIF(R50:R57,"&lt;"&amp;R52))&lt;0,0,IF(((R$3-COUNTIF(R50:R57,"&lt;"&amp;R52))/COUNTIF(R50:R57,R52))&gt;1,1,(R$3-COUNTIF(R50:R57,"&lt;"&amp;R52))/COUNTIF(R50:R57,R52))))</f>
        <v>1</v>
      </c>
      <c r="AQ52" s="1">
        <f t="shared" ref="AQ52" si="737">IF(COUNT(S52)&lt;1,0,IF((S$3-COUNTIF(S50:S57,"&lt;"&amp;S52))&lt;0,0,IF(((S$3-COUNTIF(S50:S57,"&lt;"&amp;S52))/COUNTIF(S50:S57,S52))&gt;1,1,(S$3-COUNTIF(S50:S57,"&lt;"&amp;S52))/COUNTIF(S50:S57,S52))))</f>
        <v>1</v>
      </c>
      <c r="AR52" s="1">
        <f t="shared" ref="AR52" si="738">IF(COUNT(T52)&lt;1,0,IF((T$3-COUNTIF(T50:T57,"&lt;"&amp;T52))&lt;0,0,IF(((T$3-COUNTIF(T50:T57,"&lt;"&amp;T52))/COUNTIF(T50:T57,T52))&gt;1,1,(T$3-COUNTIF(T50:T57,"&lt;"&amp;T52))/COUNTIF(T50:T57,T52))))</f>
        <v>1</v>
      </c>
      <c r="AS52" s="1">
        <f t="shared" ref="AS52" si="739">IF(COUNT(U52)&lt;1,0,IF((U$3-COUNTIF(U50:U57,"&lt;"&amp;U52))&lt;0,0,IF(((U$3-COUNTIF(U50:U57,"&lt;"&amp;U52))/COUNTIF(U50:U57,U52))&gt;1,1,(U$3-COUNTIF(U50:U57,"&lt;"&amp;U52))/COUNTIF(U50:U57,U52))))</f>
        <v>0</v>
      </c>
      <c r="AT52" s="1">
        <f t="shared" ref="AT52" si="740">IF(COUNT(V52)&lt;1,0,IF((V$3-COUNTIF(V50:V57,"&lt;"&amp;V52))&lt;0,0,IF(((V$3-COUNTIF(V50:V57,"&lt;"&amp;V52))/COUNTIF(V50:V57,V52))&gt;1,1,(V$3-COUNTIF(V50:V57,"&lt;"&amp;V52))/COUNTIF(V50:V57,V52))))</f>
        <v>0</v>
      </c>
      <c r="AU52" s="1">
        <f t="shared" ref="AU52" si="741">IF(COUNT(W52)&lt;1,0,IF((W$3-COUNTIF(W50:W57,"&lt;"&amp;W52))&lt;0,0,IF(((W$3-COUNTIF(W50:W57,"&lt;"&amp;W52))/COUNTIF(W50:W57,W52))&gt;1,1,(W$3-COUNTIF(W50:W57,"&lt;"&amp;W52))/COUNTIF(W50:W57,W52))))</f>
        <v>0</v>
      </c>
      <c r="AV52" s="1">
        <f t="shared" ref="AV52" si="742">IF(COUNT(X52)&lt;1,0,IF((X$3-COUNTIF(X50:X57,"&lt;"&amp;X52))&lt;0,0,IF(((X$3-COUNTIF(X50:X57,"&lt;"&amp;X52))/COUNTIF(X50:X57,X52))&gt;1,1,(X$3-COUNTIF(X50:X57,"&lt;"&amp;X52))/COUNTIF(X50:X57,X52))))</f>
        <v>0</v>
      </c>
      <c r="AW52" s="1">
        <f t="shared" ref="AW52" si="743">IF(COUNT(Y52)&lt;1,0,IF((Y$3-COUNTIF(Y50:Y57,"&lt;"&amp;Y52))&lt;0,0,IF(((Y$3-COUNTIF(Y50:Y57,"&lt;"&amp;Y52))/COUNTIF(Y50:Y57,Y52))&gt;1,1,(Y$3-COUNTIF(Y50:Y57,"&lt;"&amp;Y52))/COUNTIF(Y50:Y57,Y52))))</f>
        <v>0</v>
      </c>
    </row>
    <row r="53" spans="1:49" ht="15" x14ac:dyDescent="0.2">
      <c r="B53" s="11" t="s">
        <v>103</v>
      </c>
      <c r="C53" s="11" t="s">
        <v>221</v>
      </c>
      <c r="D53" s="7">
        <v>38</v>
      </c>
      <c r="E53" s="7">
        <v>42</v>
      </c>
      <c r="F53" s="7">
        <v>36</v>
      </c>
      <c r="G53" s="7">
        <v>45</v>
      </c>
      <c r="H53" s="7">
        <v>45</v>
      </c>
      <c r="I53" s="7">
        <v>45</v>
      </c>
      <c r="J53" s="7">
        <v>41</v>
      </c>
      <c r="K53" s="7">
        <v>45</v>
      </c>
      <c r="L53" s="7">
        <v>34</v>
      </c>
      <c r="M53" s="7">
        <v>45</v>
      </c>
      <c r="N53" s="7">
        <v>45</v>
      </c>
      <c r="O53" s="7">
        <v>28</v>
      </c>
      <c r="P53" s="7">
        <v>41</v>
      </c>
      <c r="Q53" s="7">
        <v>37</v>
      </c>
      <c r="R53" s="7">
        <v>34</v>
      </c>
      <c r="S53" s="7">
        <v>41</v>
      </c>
      <c r="T53" s="7">
        <v>39</v>
      </c>
      <c r="U53" s="7"/>
      <c r="V53" s="7"/>
      <c r="W53" s="7"/>
      <c r="X53" s="7"/>
      <c r="Y53" s="7"/>
      <c r="Z53" s="13">
        <f t="shared" si="701"/>
        <v>40.058823529411768</v>
      </c>
      <c r="AB53" s="1">
        <f>IF(COUNT(D53)&lt;1,0,IF((D$3-COUNTIF(D50:D57,"&lt;"&amp;D53))&lt;0,0,IF(((D$3-COUNTIF(D50:D57,"&lt;"&amp;D53))/COUNTIF(D50:D57,D53))&gt;1,1,(D$3-COUNTIF(D50:D57,"&lt;"&amp;D53))/COUNTIF(D50:D57,D53))))</f>
        <v>1</v>
      </c>
      <c r="AC53" s="1">
        <f t="shared" ref="AC53" si="744">IF(COUNT(E53)&lt;1,0,IF((E$3-COUNTIF(E50:E57,"&lt;"&amp;E53))&lt;0,0,IF(((E$3-COUNTIF(E50:E57,"&lt;"&amp;E53))/COUNTIF(E50:E57,E53))&gt;1,1,(E$3-COUNTIF(E50:E57,"&lt;"&amp;E53))/COUNTIF(E50:E57,E53))))</f>
        <v>0</v>
      </c>
      <c r="AD53" s="1">
        <f t="shared" ref="AD53" si="745">IF(COUNT(F53)&lt;1,0,IF((F$3-COUNTIF(F50:F57,"&lt;"&amp;F53))&lt;0,0,IF(((F$3-COUNTIF(F50:F57,"&lt;"&amp;F53))/COUNTIF(F50:F57,F53))&gt;1,1,(F$3-COUNTIF(F50:F57,"&lt;"&amp;F53))/COUNTIF(F50:F57,F53))))</f>
        <v>1</v>
      </c>
      <c r="AE53" s="1">
        <f t="shared" ref="AE53" si="746">IF(COUNT(G53)&lt;1,0,IF((G$3-COUNTIF(G50:G57,"&lt;"&amp;G53))&lt;0,0,IF(((G$3-COUNTIF(G50:G57,"&lt;"&amp;G53))/COUNTIF(G50:G57,G53))&gt;1,1,(G$3-COUNTIF(G50:G57,"&lt;"&amp;G53))/COUNTIF(G50:G57,G53))))</f>
        <v>0</v>
      </c>
      <c r="AF53" s="1">
        <f t="shared" ref="AF53" si="747">IF(COUNT(H53)&lt;1,0,IF((H$3-COUNTIF(H50:H57,"&lt;"&amp;H53))&lt;0,0,IF(((H$3-COUNTIF(H50:H57,"&lt;"&amp;H53))/COUNTIF(H50:H57,H53))&gt;1,1,(H$3-COUNTIF(H50:H57,"&lt;"&amp;H53))/COUNTIF(H50:H57,H53))))</f>
        <v>0</v>
      </c>
      <c r="AG53" s="1">
        <f t="shared" ref="AG53" si="748">IF(COUNT(I53)&lt;1,0,IF((I$3-COUNTIF(I50:I57,"&lt;"&amp;I53))&lt;0,0,IF(((I$3-COUNTIF(I50:I57,"&lt;"&amp;I53))/COUNTIF(I50:I57,I53))&gt;1,1,(I$3-COUNTIF(I50:I57,"&lt;"&amp;I53))/COUNTIF(I50:I57,I53))))</f>
        <v>0</v>
      </c>
      <c r="AH53" s="1">
        <f t="shared" ref="AH53" si="749">IF(COUNT(J53)&lt;1,0,IF((J$3-COUNTIF(J50:J57,"&lt;"&amp;J53))&lt;0,0,IF(((J$3-COUNTIF(J50:J57,"&lt;"&amp;J53))/COUNTIF(J50:J57,J53))&gt;1,1,(J$3-COUNTIF(J50:J57,"&lt;"&amp;J53))/COUNTIF(J50:J57,J53))))</f>
        <v>1</v>
      </c>
      <c r="AI53" s="1">
        <f t="shared" ref="AI53" si="750">IF(COUNT(K53)&lt;1,0,IF((K$3-COUNTIF(K50:K57,"&lt;"&amp;K53))&lt;0,0,IF(((K$3-COUNTIF(K50:K57,"&lt;"&amp;K53))/COUNTIF(K50:K57,K53))&gt;1,1,(K$3-COUNTIF(K50:K57,"&lt;"&amp;K53))/COUNTIF(K50:K57,K53))))</f>
        <v>0</v>
      </c>
      <c r="AJ53" s="1">
        <f t="shared" ref="AJ53" si="751">IF(COUNT(L53)&lt;1,0,IF((L$3-COUNTIF(L50:L57,"&lt;"&amp;L53))&lt;0,0,IF(((L$3-COUNTIF(L50:L57,"&lt;"&amp;L53))/COUNTIF(L50:L57,L53))&gt;1,1,(L$3-COUNTIF(L50:L57,"&lt;"&amp;L53))/COUNTIF(L50:L57,L53))))</f>
        <v>1</v>
      </c>
      <c r="AK53" s="1">
        <f t="shared" ref="AK53" si="752">IF(COUNT(M53)&lt;1,0,IF((M$3-COUNTIF(M50:M57,"&lt;"&amp;M53))&lt;0,0,IF(((M$3-COUNTIF(M50:M57,"&lt;"&amp;M53))/COUNTIF(M50:M57,M53))&gt;1,1,(M$3-COUNTIF(M50:M57,"&lt;"&amp;M53))/COUNTIF(M50:M57,M53))))</f>
        <v>0</v>
      </c>
      <c r="AL53" s="1">
        <f t="shared" ref="AL53" si="753">IF(COUNT(N53)&lt;1,0,IF((N$3-COUNTIF(N50:N57,"&lt;"&amp;N53))&lt;0,0,IF(((N$3-COUNTIF(N50:N57,"&lt;"&amp;N53))/COUNTIF(N50:N57,N53))&gt;1,1,(N$3-COUNTIF(N50:N57,"&lt;"&amp;N53))/COUNTIF(N50:N57,N53))))</f>
        <v>0</v>
      </c>
      <c r="AM53" s="1">
        <f t="shared" ref="AM53" si="754">IF(COUNT(O53)&lt;1,0,IF((O$3-COUNTIF(O50:O57,"&lt;"&amp;O53))&lt;0,0,IF(((O$3-COUNTIF(O50:O57,"&lt;"&amp;O53))/COUNTIF(O50:O57,O53))&gt;1,1,(O$3-COUNTIF(O50:O57,"&lt;"&amp;O53))/COUNTIF(O50:O57,O53))))</f>
        <v>1</v>
      </c>
      <c r="AN53" s="1">
        <f t="shared" ref="AN53" si="755">IF(COUNT(P53)&lt;1,0,IF((P$3-COUNTIF(P50:P57,"&lt;"&amp;P53))&lt;0,0,IF(((P$3-COUNTIF(P50:P57,"&lt;"&amp;P53))/COUNTIF(P50:P57,P53))&gt;1,1,(P$3-COUNTIF(P50:P57,"&lt;"&amp;P53))/COUNTIF(P50:P57,P53))))</f>
        <v>1</v>
      </c>
      <c r="AO53" s="1">
        <f t="shared" ref="AO53" si="756">IF(COUNT(Q53)&lt;1,0,IF((Q$3-COUNTIF(Q50:Q57,"&lt;"&amp;Q53))&lt;0,0,IF(((Q$3-COUNTIF(Q50:Q57,"&lt;"&amp;Q53))/COUNTIF(Q50:Q57,Q53))&gt;1,1,(Q$3-COUNTIF(Q50:Q57,"&lt;"&amp;Q53))/COUNTIF(Q50:Q57,Q53))))</f>
        <v>0</v>
      </c>
      <c r="AP53" s="1">
        <f t="shared" ref="AP53" si="757">IF(COUNT(R53)&lt;1,0,IF((R$3-COUNTIF(R50:R57,"&lt;"&amp;R53))&lt;0,0,IF(((R$3-COUNTIF(R50:R57,"&lt;"&amp;R53))/COUNTIF(R50:R57,R53))&gt;1,1,(R$3-COUNTIF(R50:R57,"&lt;"&amp;R53))/COUNTIF(R50:R57,R53))))</f>
        <v>1</v>
      </c>
      <c r="AQ53" s="1">
        <f t="shared" ref="AQ53" si="758">IF(COUNT(S53)&lt;1,0,IF((S$3-COUNTIF(S50:S57,"&lt;"&amp;S53))&lt;0,0,IF(((S$3-COUNTIF(S50:S57,"&lt;"&amp;S53))/COUNTIF(S50:S57,S53))&gt;1,1,(S$3-COUNTIF(S50:S57,"&lt;"&amp;S53))/COUNTIF(S50:S57,S53))))</f>
        <v>0</v>
      </c>
      <c r="AR53" s="1">
        <f t="shared" ref="AR53" si="759">IF(COUNT(T53)&lt;1,0,IF((T$3-COUNTIF(T50:T57,"&lt;"&amp;T53))&lt;0,0,IF(((T$3-COUNTIF(T50:T57,"&lt;"&amp;T53))/COUNTIF(T50:T57,T53))&gt;1,1,(T$3-COUNTIF(T50:T57,"&lt;"&amp;T53))/COUNTIF(T50:T57,T53))))</f>
        <v>0</v>
      </c>
      <c r="AS53" s="1">
        <f t="shared" ref="AS53" si="760">IF(COUNT(U53)&lt;1,0,IF((U$3-COUNTIF(U50:U57,"&lt;"&amp;U53))&lt;0,0,IF(((U$3-COUNTIF(U50:U57,"&lt;"&amp;U53))/COUNTIF(U50:U57,U53))&gt;1,1,(U$3-COUNTIF(U50:U57,"&lt;"&amp;U53))/COUNTIF(U50:U57,U53))))</f>
        <v>0</v>
      </c>
      <c r="AT53" s="1">
        <f t="shared" ref="AT53" si="761">IF(COUNT(V53)&lt;1,0,IF((V$3-COUNTIF(V50:V57,"&lt;"&amp;V53))&lt;0,0,IF(((V$3-COUNTIF(V50:V57,"&lt;"&amp;V53))/COUNTIF(V50:V57,V53))&gt;1,1,(V$3-COUNTIF(V50:V57,"&lt;"&amp;V53))/COUNTIF(V50:V57,V53))))</f>
        <v>0</v>
      </c>
      <c r="AU53" s="1">
        <f t="shared" ref="AU53" si="762">IF(COUNT(W53)&lt;1,0,IF((W$3-COUNTIF(W50:W57,"&lt;"&amp;W53))&lt;0,0,IF(((W$3-COUNTIF(W50:W57,"&lt;"&amp;W53))/COUNTIF(W50:W57,W53))&gt;1,1,(W$3-COUNTIF(W50:W57,"&lt;"&amp;W53))/COUNTIF(W50:W57,W53))))</f>
        <v>0</v>
      </c>
      <c r="AV53" s="1">
        <f t="shared" ref="AV53" si="763">IF(COUNT(X53)&lt;1,0,IF((X$3-COUNTIF(X50:X57,"&lt;"&amp;X53))&lt;0,0,IF(((X$3-COUNTIF(X50:X57,"&lt;"&amp;X53))/COUNTIF(X50:X57,X53))&gt;1,1,(X$3-COUNTIF(X50:X57,"&lt;"&amp;X53))/COUNTIF(X50:X57,X53))))</f>
        <v>0</v>
      </c>
      <c r="AW53" s="1">
        <f t="shared" ref="AW53" si="764">IF(COUNT(Y53)&lt;1,0,IF((Y$3-COUNTIF(Y50:Y57,"&lt;"&amp;Y53))&lt;0,0,IF(((Y$3-COUNTIF(Y50:Y57,"&lt;"&amp;Y53))/COUNTIF(Y50:Y57,Y53))&gt;1,1,(Y$3-COUNTIF(Y50:Y57,"&lt;"&amp;Y53))/COUNTIF(Y50:Y57,Y53))))</f>
        <v>0</v>
      </c>
    </row>
    <row r="54" spans="1:49" ht="15" x14ac:dyDescent="0.2">
      <c r="B54" s="11" t="s">
        <v>84</v>
      </c>
      <c r="C54" s="18" t="s">
        <v>221</v>
      </c>
      <c r="D54" s="7">
        <v>45</v>
      </c>
      <c r="E54" s="7">
        <v>32</v>
      </c>
      <c r="F54" s="7">
        <v>44</v>
      </c>
      <c r="G54" s="7">
        <v>34</v>
      </c>
      <c r="H54" s="7">
        <v>44</v>
      </c>
      <c r="I54" s="7">
        <v>36</v>
      </c>
      <c r="J54" s="7">
        <v>37</v>
      </c>
      <c r="K54" s="7">
        <v>33</v>
      </c>
      <c r="L54" s="7">
        <v>35</v>
      </c>
      <c r="M54" s="7">
        <v>38</v>
      </c>
      <c r="N54" s="7">
        <v>37</v>
      </c>
      <c r="O54" s="7">
        <v>40</v>
      </c>
      <c r="P54" s="7">
        <v>39</v>
      </c>
      <c r="Q54" s="7">
        <v>39</v>
      </c>
      <c r="R54" s="7">
        <v>43</v>
      </c>
      <c r="S54" s="7">
        <v>34</v>
      </c>
      <c r="T54" s="7">
        <v>38</v>
      </c>
      <c r="U54" s="7"/>
      <c r="V54" s="7"/>
      <c r="W54" s="7"/>
      <c r="X54" s="7"/>
      <c r="Y54" s="7"/>
      <c r="Z54" s="13">
        <f t="shared" si="701"/>
        <v>38.117647058823529</v>
      </c>
      <c r="AB54" s="1">
        <f>IF(COUNT(D54)&lt;1,0,IF((D$3-COUNTIF(D50:D57,"&lt;"&amp;D54))&lt;0,0,IF(((D$3-COUNTIF(D50:D57,"&lt;"&amp;D54))/COUNTIF(D50:D57,D54))&gt;1,1,(D$3-COUNTIF(D50:D57,"&lt;"&amp;D54))/COUNTIF(D50:D57,D54))))</f>
        <v>0</v>
      </c>
      <c r="AC54" s="1">
        <f t="shared" ref="AC54" si="765">IF(COUNT(E54)&lt;1,0,IF((E$3-COUNTIF(E50:E57,"&lt;"&amp;E54))&lt;0,0,IF(((E$3-COUNTIF(E50:E57,"&lt;"&amp;E54))/COUNTIF(E50:E57,E54))&gt;1,1,(E$3-COUNTIF(E50:E57,"&lt;"&amp;E54))/COUNTIF(E50:E57,E54))))</f>
        <v>1</v>
      </c>
      <c r="AD54" s="1">
        <f t="shared" ref="AD54" si="766">IF(COUNT(F54)&lt;1,0,IF((F$3-COUNTIF(F50:F57,"&lt;"&amp;F54))&lt;0,0,IF(((F$3-COUNTIF(F50:F57,"&lt;"&amp;F54))/COUNTIF(F50:F57,F54))&gt;1,1,(F$3-COUNTIF(F50:F57,"&lt;"&amp;F54))/COUNTIF(F50:F57,F54))))</f>
        <v>0</v>
      </c>
      <c r="AE54" s="1">
        <f t="shared" ref="AE54" si="767">IF(COUNT(G54)&lt;1,0,IF((G$3-COUNTIF(G50:G57,"&lt;"&amp;G54))&lt;0,0,IF(((G$3-COUNTIF(G50:G57,"&lt;"&amp;G54))/COUNTIF(G50:G57,G54))&gt;1,1,(G$3-COUNTIF(G50:G57,"&lt;"&amp;G54))/COUNTIF(G50:G57,G54))))</f>
        <v>1</v>
      </c>
      <c r="AF54" s="1">
        <f t="shared" ref="AF54" si="768">IF(COUNT(H54)&lt;1,0,IF((H$3-COUNTIF(H50:H57,"&lt;"&amp;H54))&lt;0,0,IF(((H$3-COUNTIF(H50:H57,"&lt;"&amp;H54))/COUNTIF(H50:H57,H54))&gt;1,1,(H$3-COUNTIF(H50:H57,"&lt;"&amp;H54))/COUNTIF(H50:H57,H54))))</f>
        <v>0.5</v>
      </c>
      <c r="AG54" s="1">
        <f t="shared" ref="AG54" si="769">IF(COUNT(I54)&lt;1,0,IF((I$3-COUNTIF(I50:I57,"&lt;"&amp;I54))&lt;0,0,IF(((I$3-COUNTIF(I50:I57,"&lt;"&amp;I54))/COUNTIF(I50:I57,I54))&gt;1,1,(I$3-COUNTIF(I50:I57,"&lt;"&amp;I54))/COUNTIF(I50:I57,I54))))</f>
        <v>1</v>
      </c>
      <c r="AH54" s="1">
        <f t="shared" ref="AH54" si="770">IF(COUNT(J54)&lt;1,0,IF((J$3-COUNTIF(J50:J57,"&lt;"&amp;J54))&lt;0,0,IF(((J$3-COUNTIF(J50:J57,"&lt;"&amp;J54))/COUNTIF(J50:J57,J54))&gt;1,1,(J$3-COUNTIF(J50:J57,"&lt;"&amp;J54))/COUNTIF(J50:J57,J54))))</f>
        <v>1</v>
      </c>
      <c r="AI54" s="1">
        <f t="shared" ref="AI54" si="771">IF(COUNT(K54)&lt;1,0,IF((K$3-COUNTIF(K50:K57,"&lt;"&amp;K54))&lt;0,0,IF(((K$3-COUNTIF(K50:K57,"&lt;"&amp;K54))/COUNTIF(K50:K57,K54))&gt;1,1,(K$3-COUNTIF(K50:K57,"&lt;"&amp;K54))/COUNTIF(K50:K57,K54))))</f>
        <v>1</v>
      </c>
      <c r="AJ54" s="1">
        <f t="shared" ref="AJ54" si="772">IF(COUNT(L54)&lt;1,0,IF((L$3-COUNTIF(L50:L57,"&lt;"&amp;L54))&lt;0,0,IF(((L$3-COUNTIF(L50:L57,"&lt;"&amp;L54))/COUNTIF(L50:L57,L54))&gt;1,1,(L$3-COUNTIF(L50:L57,"&lt;"&amp;L54))/COUNTIF(L50:L57,L54))))</f>
        <v>0</v>
      </c>
      <c r="AK54" s="1">
        <f t="shared" ref="AK54" si="773">IF(COUNT(M54)&lt;1,0,IF((M$3-COUNTIF(M50:M57,"&lt;"&amp;M54))&lt;0,0,IF(((M$3-COUNTIF(M50:M57,"&lt;"&amp;M54))/COUNTIF(M50:M57,M54))&gt;1,1,(M$3-COUNTIF(M50:M57,"&lt;"&amp;M54))/COUNTIF(M50:M57,M54))))</f>
        <v>1</v>
      </c>
      <c r="AL54" s="1">
        <f t="shared" ref="AL54" si="774">IF(COUNT(N54)&lt;1,0,IF((N$3-COUNTIF(N50:N57,"&lt;"&amp;N54))&lt;0,0,IF(((N$3-COUNTIF(N50:N57,"&lt;"&amp;N54))/COUNTIF(N50:N57,N54))&gt;1,1,(N$3-COUNTIF(N50:N57,"&lt;"&amp;N54))/COUNTIF(N50:N57,N54))))</f>
        <v>1</v>
      </c>
      <c r="AM54" s="1">
        <f t="shared" ref="AM54" si="775">IF(COUNT(O54)&lt;1,0,IF((O$3-COUNTIF(O50:O57,"&lt;"&amp;O54))&lt;0,0,IF(((O$3-COUNTIF(O50:O57,"&lt;"&amp;O54))/COUNTIF(O50:O57,O54))&gt;1,1,(O$3-COUNTIF(O50:O57,"&lt;"&amp;O54))/COUNTIF(O50:O57,O54))))</f>
        <v>1</v>
      </c>
      <c r="AN54" s="1">
        <f t="shared" ref="AN54" si="776">IF(COUNT(P54)&lt;1,0,IF((P$3-COUNTIF(P50:P57,"&lt;"&amp;P54))&lt;0,0,IF(((P$3-COUNTIF(P50:P57,"&lt;"&amp;P54))/COUNTIF(P50:P57,P54))&gt;1,1,(P$3-COUNTIF(P50:P57,"&lt;"&amp;P54))/COUNTIF(P50:P57,P54))))</f>
        <v>1</v>
      </c>
      <c r="AO54" s="1">
        <f t="shared" ref="AO54" si="777">IF(COUNT(Q54)&lt;1,0,IF((Q$3-COUNTIF(Q50:Q57,"&lt;"&amp;Q54))&lt;0,0,IF(((Q$3-COUNTIF(Q50:Q57,"&lt;"&amp;Q54))/COUNTIF(Q50:Q57,Q54))&gt;1,1,(Q$3-COUNTIF(Q50:Q57,"&lt;"&amp;Q54))/COUNTIF(Q50:Q57,Q54))))</f>
        <v>0</v>
      </c>
      <c r="AP54" s="1">
        <f t="shared" ref="AP54" si="778">IF(COUNT(R54)&lt;1,0,IF((R$3-COUNTIF(R50:R57,"&lt;"&amp;R54))&lt;0,0,IF(((R$3-COUNTIF(R50:R57,"&lt;"&amp;R54))/COUNTIF(R50:R57,R54))&gt;1,1,(R$3-COUNTIF(R50:R57,"&lt;"&amp;R54))/COUNTIF(R50:R57,R54))))</f>
        <v>0</v>
      </c>
      <c r="AQ54" s="1">
        <f t="shared" ref="AQ54" si="779">IF(COUNT(S54)&lt;1,0,IF((S$3-COUNTIF(S50:S57,"&lt;"&amp;S54))&lt;0,0,IF(((S$3-COUNTIF(S50:S57,"&lt;"&amp;S54))/COUNTIF(S50:S57,S54))&gt;1,1,(S$3-COUNTIF(S50:S57,"&lt;"&amp;S54))/COUNTIF(S50:S57,S54))))</f>
        <v>1</v>
      </c>
      <c r="AR54" s="1">
        <f t="shared" ref="AR54" si="780">IF(COUNT(T54)&lt;1,0,IF((T$3-COUNTIF(T50:T57,"&lt;"&amp;T54))&lt;0,0,IF(((T$3-COUNTIF(T50:T57,"&lt;"&amp;T54))/COUNTIF(T50:T57,T54))&gt;1,1,(T$3-COUNTIF(T50:T57,"&lt;"&amp;T54))/COUNTIF(T50:T57,T54))))</f>
        <v>0.66666666666666663</v>
      </c>
      <c r="AS54" s="1">
        <f t="shared" ref="AS54" si="781">IF(COUNT(U54)&lt;1,0,IF((U$3-COUNTIF(U50:U57,"&lt;"&amp;U54))&lt;0,0,IF(((U$3-COUNTIF(U50:U57,"&lt;"&amp;U54))/COUNTIF(U50:U57,U54))&gt;1,1,(U$3-COUNTIF(U50:U57,"&lt;"&amp;U54))/COUNTIF(U50:U57,U54))))</f>
        <v>0</v>
      </c>
      <c r="AT54" s="1">
        <f t="shared" ref="AT54" si="782">IF(COUNT(V54)&lt;1,0,IF((V$3-COUNTIF(V50:V57,"&lt;"&amp;V54))&lt;0,0,IF(((V$3-COUNTIF(V50:V57,"&lt;"&amp;V54))/COUNTIF(V50:V57,V54))&gt;1,1,(V$3-COUNTIF(V50:V57,"&lt;"&amp;V54))/COUNTIF(V50:V57,V54))))</f>
        <v>0</v>
      </c>
      <c r="AU54" s="1">
        <f t="shared" ref="AU54" si="783">IF(COUNT(W54)&lt;1,0,IF((W$3-COUNTIF(W50:W57,"&lt;"&amp;W54))&lt;0,0,IF(((W$3-COUNTIF(W50:W57,"&lt;"&amp;W54))/COUNTIF(W50:W57,W54))&gt;1,1,(W$3-COUNTIF(W50:W57,"&lt;"&amp;W54))/COUNTIF(W50:W57,W54))))</f>
        <v>0</v>
      </c>
      <c r="AV54" s="1">
        <f t="shared" ref="AV54" si="784">IF(COUNT(X54)&lt;1,0,IF((X$3-COUNTIF(X50:X57,"&lt;"&amp;X54))&lt;0,0,IF(((X$3-COUNTIF(X50:X57,"&lt;"&amp;X54))/COUNTIF(X50:X57,X54))&gt;1,1,(X$3-COUNTIF(X50:X57,"&lt;"&amp;X54))/COUNTIF(X50:X57,X54))))</f>
        <v>0</v>
      </c>
      <c r="AW54" s="1">
        <f t="shared" ref="AW54" si="785">IF(COUNT(Y54)&lt;1,0,IF((Y$3-COUNTIF(Y50:Y57,"&lt;"&amp;Y54))&lt;0,0,IF(((Y$3-COUNTIF(Y50:Y57,"&lt;"&amp;Y54))/COUNTIF(Y50:Y57,Y54))&gt;1,1,(Y$3-COUNTIF(Y50:Y57,"&lt;"&amp;Y54))/COUNTIF(Y50:Y57,Y54))))</f>
        <v>0</v>
      </c>
    </row>
    <row r="55" spans="1:49" ht="15" x14ac:dyDescent="0.2">
      <c r="B55" s="11" t="s">
        <v>225</v>
      </c>
      <c r="C55" s="18" t="s">
        <v>221</v>
      </c>
      <c r="D55" s="7">
        <v>45</v>
      </c>
      <c r="E55" s="7">
        <v>38</v>
      </c>
      <c r="F55" s="7">
        <v>45</v>
      </c>
      <c r="G55" s="7">
        <v>45</v>
      </c>
      <c r="H55" s="7">
        <v>45</v>
      </c>
      <c r="I55" s="7">
        <v>45</v>
      </c>
      <c r="J55" s="7">
        <v>45</v>
      </c>
      <c r="K55" s="7">
        <v>45</v>
      </c>
      <c r="L55" s="7">
        <v>30</v>
      </c>
      <c r="M55" s="7">
        <v>45</v>
      </c>
      <c r="N55" s="7">
        <v>38</v>
      </c>
      <c r="O55" s="7">
        <v>42</v>
      </c>
      <c r="P55" s="7">
        <v>43</v>
      </c>
      <c r="Q55" s="7">
        <v>32</v>
      </c>
      <c r="R55" s="7">
        <v>40</v>
      </c>
      <c r="S55" s="7">
        <v>44</v>
      </c>
      <c r="T55" s="7">
        <v>38</v>
      </c>
      <c r="U55" s="7"/>
      <c r="V55" s="7"/>
      <c r="W55" s="7"/>
      <c r="X55" s="7"/>
      <c r="Y55" s="7"/>
      <c r="Z55" s="13">
        <f t="shared" si="701"/>
        <v>41.470588235294116</v>
      </c>
      <c r="AB55" s="1">
        <f>IF(COUNT(D55)&lt;1,0,IF((D$3-COUNTIF(D50:D57,"&lt;"&amp;D55))&lt;0,0,IF(((D$3-COUNTIF(D50:D57,"&lt;"&amp;D55))/COUNTIF(D50:D57,D55))&gt;1,1,(D$3-COUNTIF(D50:D57,"&lt;"&amp;D55))/COUNTIF(D50:D57,D55))))</f>
        <v>0</v>
      </c>
      <c r="AC55" s="1">
        <f t="shared" ref="AC55" si="786">IF(COUNT(E55)&lt;1,0,IF((E$3-COUNTIF(E50:E57,"&lt;"&amp;E55))&lt;0,0,IF(((E$3-COUNTIF(E50:E57,"&lt;"&amp;E55))/COUNTIF(E50:E57,E55))&gt;1,1,(E$3-COUNTIF(E50:E57,"&lt;"&amp;E55))/COUNTIF(E50:E57,E55))))</f>
        <v>0.5</v>
      </c>
      <c r="AD55" s="1">
        <f t="shared" ref="AD55" si="787">IF(COUNT(F55)&lt;1,0,IF((F$3-COUNTIF(F50:F57,"&lt;"&amp;F55))&lt;0,0,IF(((F$3-COUNTIF(F50:F57,"&lt;"&amp;F55))/COUNTIF(F50:F57,F55))&gt;1,1,(F$3-COUNTIF(F50:F57,"&lt;"&amp;F55))/COUNTIF(F50:F57,F55))))</f>
        <v>0</v>
      </c>
      <c r="AE55" s="1">
        <f t="shared" ref="AE55" si="788">IF(COUNT(G55)&lt;1,0,IF((G$3-COUNTIF(G50:G57,"&lt;"&amp;G55))&lt;0,0,IF(((G$3-COUNTIF(G50:G57,"&lt;"&amp;G55))/COUNTIF(G50:G57,G55))&gt;1,1,(G$3-COUNTIF(G50:G57,"&lt;"&amp;G55))/COUNTIF(G50:G57,G55))))</f>
        <v>0</v>
      </c>
      <c r="AF55" s="1">
        <f t="shared" ref="AF55" si="789">IF(COUNT(H55)&lt;1,0,IF((H$3-COUNTIF(H50:H57,"&lt;"&amp;H55))&lt;0,0,IF(((H$3-COUNTIF(H50:H57,"&lt;"&amp;H55))/COUNTIF(H50:H57,H55))&gt;1,1,(H$3-COUNTIF(H50:H57,"&lt;"&amp;H55))/COUNTIF(H50:H57,H55))))</f>
        <v>0</v>
      </c>
      <c r="AG55" s="1">
        <f t="shared" ref="AG55" si="790">IF(COUNT(I55)&lt;1,0,IF((I$3-COUNTIF(I50:I57,"&lt;"&amp;I55))&lt;0,0,IF(((I$3-COUNTIF(I50:I57,"&lt;"&amp;I55))/COUNTIF(I50:I57,I55))&gt;1,1,(I$3-COUNTIF(I50:I57,"&lt;"&amp;I55))/COUNTIF(I50:I57,I55))))</f>
        <v>0</v>
      </c>
      <c r="AH55" s="1">
        <f t="shared" ref="AH55" si="791">IF(COUNT(J55)&lt;1,0,IF((J$3-COUNTIF(J50:J57,"&lt;"&amp;J55))&lt;0,0,IF(((J$3-COUNTIF(J50:J57,"&lt;"&amp;J55))/COUNTIF(J50:J57,J55))&gt;1,1,(J$3-COUNTIF(J50:J57,"&lt;"&amp;J55))/COUNTIF(J50:J57,J55))))</f>
        <v>0</v>
      </c>
      <c r="AI55" s="1">
        <f t="shared" ref="AI55" si="792">IF(COUNT(K55)&lt;1,0,IF((K$3-COUNTIF(K50:K57,"&lt;"&amp;K55))&lt;0,0,IF(((K$3-COUNTIF(K50:K57,"&lt;"&amp;K55))/COUNTIF(K50:K57,K55))&gt;1,1,(K$3-COUNTIF(K50:K57,"&lt;"&amp;K55))/COUNTIF(K50:K57,K55))))</f>
        <v>0</v>
      </c>
      <c r="AJ55" s="1">
        <f t="shared" ref="AJ55" si="793">IF(COUNT(L55)&lt;1,0,IF((L$3-COUNTIF(L50:L57,"&lt;"&amp;L55))&lt;0,0,IF(((L$3-COUNTIF(L50:L57,"&lt;"&amp;L55))/COUNTIF(L50:L57,L55))&gt;1,1,(L$3-COUNTIF(L50:L57,"&lt;"&amp;L55))/COUNTIF(L50:L57,L55))))</f>
        <v>1</v>
      </c>
      <c r="AK55" s="1">
        <f t="shared" ref="AK55" si="794">IF(COUNT(M55)&lt;1,0,IF((M$3-COUNTIF(M50:M57,"&lt;"&amp;M55))&lt;0,0,IF(((M$3-COUNTIF(M50:M57,"&lt;"&amp;M55))/COUNTIF(M50:M57,M55))&gt;1,1,(M$3-COUNTIF(M50:M57,"&lt;"&amp;M55))/COUNTIF(M50:M57,M55))))</f>
        <v>0</v>
      </c>
      <c r="AL55" s="1">
        <f t="shared" ref="AL55" si="795">IF(COUNT(N55)&lt;1,0,IF((N$3-COUNTIF(N50:N57,"&lt;"&amp;N55))&lt;0,0,IF(((N$3-COUNTIF(N50:N57,"&lt;"&amp;N55))/COUNTIF(N50:N57,N55))&gt;1,1,(N$3-COUNTIF(N50:N57,"&lt;"&amp;N55))/COUNTIF(N50:N57,N55))))</f>
        <v>0.5</v>
      </c>
      <c r="AM55" s="1">
        <f t="shared" ref="AM55" si="796">IF(COUNT(O55)&lt;1,0,IF((O$3-COUNTIF(O50:O57,"&lt;"&amp;O55))&lt;0,0,IF(((O$3-COUNTIF(O50:O57,"&lt;"&amp;O55))/COUNTIF(O50:O57,O55))&gt;1,1,(O$3-COUNTIF(O50:O57,"&lt;"&amp;O55))/COUNTIF(O50:O57,O55))))</f>
        <v>0</v>
      </c>
      <c r="AN55" s="1">
        <f t="shared" ref="AN55" si="797">IF(COUNT(P55)&lt;1,0,IF((P$3-COUNTIF(P50:P57,"&lt;"&amp;P55))&lt;0,0,IF(((P$3-COUNTIF(P50:P57,"&lt;"&amp;P55))/COUNTIF(P50:P57,P55))&gt;1,1,(P$3-COUNTIF(P50:P57,"&lt;"&amp;P55))/COUNTIF(P50:P57,P55))))</f>
        <v>0</v>
      </c>
      <c r="AO55" s="1">
        <f t="shared" ref="AO55" si="798">IF(COUNT(Q55)&lt;1,0,IF((Q$3-COUNTIF(Q50:Q57,"&lt;"&amp;Q55))&lt;0,0,IF(((Q$3-COUNTIF(Q50:Q57,"&lt;"&amp;Q55))/COUNTIF(Q50:Q57,Q55))&gt;1,1,(Q$3-COUNTIF(Q50:Q57,"&lt;"&amp;Q55))/COUNTIF(Q50:Q57,Q55))))</f>
        <v>1</v>
      </c>
      <c r="AP55" s="1">
        <f t="shared" ref="AP55" si="799">IF(COUNT(R55)&lt;1,0,IF((R$3-COUNTIF(R50:R57,"&lt;"&amp;R55))&lt;0,0,IF(((R$3-COUNTIF(R50:R57,"&lt;"&amp;R55))/COUNTIF(R50:R57,R55))&gt;1,1,(R$3-COUNTIF(R50:R57,"&lt;"&amp;R55))/COUNTIF(R50:R57,R55))))</f>
        <v>0</v>
      </c>
      <c r="AQ55" s="1">
        <f t="shared" ref="AQ55" si="800">IF(COUNT(S55)&lt;1,0,IF((S$3-COUNTIF(S50:S57,"&lt;"&amp;S55))&lt;0,0,IF(((S$3-COUNTIF(S50:S57,"&lt;"&amp;S55))/COUNTIF(S50:S57,S55))&gt;1,1,(S$3-COUNTIF(S50:S57,"&lt;"&amp;S55))/COUNTIF(S50:S57,S55))))</f>
        <v>0</v>
      </c>
      <c r="AR55" s="1">
        <f t="shared" ref="AR55" si="801">IF(COUNT(T55)&lt;1,0,IF((T$3-COUNTIF(T50:T57,"&lt;"&amp;T55))&lt;0,0,IF(((T$3-COUNTIF(T50:T57,"&lt;"&amp;T55))/COUNTIF(T50:T57,T55))&gt;1,1,(T$3-COUNTIF(T50:T57,"&lt;"&amp;T55))/COUNTIF(T50:T57,T55))))</f>
        <v>0.66666666666666663</v>
      </c>
      <c r="AS55" s="1">
        <f t="shared" ref="AS55" si="802">IF(COUNT(U55)&lt;1,0,IF((U$3-COUNTIF(U50:U57,"&lt;"&amp;U55))&lt;0,0,IF(((U$3-COUNTIF(U50:U57,"&lt;"&amp;U55))/COUNTIF(U50:U57,U55))&gt;1,1,(U$3-COUNTIF(U50:U57,"&lt;"&amp;U55))/COUNTIF(U50:U57,U55))))</f>
        <v>0</v>
      </c>
      <c r="AT55" s="1">
        <f t="shared" ref="AT55" si="803">IF(COUNT(V55)&lt;1,0,IF((V$3-COUNTIF(V50:V57,"&lt;"&amp;V55))&lt;0,0,IF(((V$3-COUNTIF(V50:V57,"&lt;"&amp;V55))/COUNTIF(V50:V57,V55))&gt;1,1,(V$3-COUNTIF(V50:V57,"&lt;"&amp;V55))/COUNTIF(V50:V57,V55))))</f>
        <v>0</v>
      </c>
      <c r="AU55" s="1">
        <f t="shared" ref="AU55" si="804">IF(COUNT(W55)&lt;1,0,IF((W$3-COUNTIF(W50:W57,"&lt;"&amp;W55))&lt;0,0,IF(((W$3-COUNTIF(W50:W57,"&lt;"&amp;W55))/COUNTIF(W50:W57,W55))&gt;1,1,(W$3-COUNTIF(W50:W57,"&lt;"&amp;W55))/COUNTIF(W50:W57,W55))))</f>
        <v>0</v>
      </c>
      <c r="AV55" s="1">
        <f t="shared" ref="AV55" si="805">IF(COUNT(X55)&lt;1,0,IF((X$3-COUNTIF(X50:X57,"&lt;"&amp;X55))&lt;0,0,IF(((X$3-COUNTIF(X50:X57,"&lt;"&amp;X55))/COUNTIF(X50:X57,X55))&gt;1,1,(X$3-COUNTIF(X50:X57,"&lt;"&amp;X55))/COUNTIF(X50:X57,X55))))</f>
        <v>0</v>
      </c>
      <c r="AW55" s="1">
        <f t="shared" ref="AW55" si="806">IF(COUNT(Y55)&lt;1,0,IF((Y$3-COUNTIF(Y50:Y57,"&lt;"&amp;Y55))&lt;0,0,IF(((Y$3-COUNTIF(Y50:Y57,"&lt;"&amp;Y55))/COUNTIF(Y50:Y57,Y55))&gt;1,1,(Y$3-COUNTIF(Y50:Y57,"&lt;"&amp;Y55))/COUNTIF(Y50:Y57,Y55))))</f>
        <v>0</v>
      </c>
    </row>
    <row r="56" spans="1:49" ht="15" x14ac:dyDescent="0.2">
      <c r="B56" s="11" t="s">
        <v>244</v>
      </c>
      <c r="C56" s="18" t="s">
        <v>221</v>
      </c>
      <c r="D56" s="7">
        <v>44</v>
      </c>
      <c r="E56" s="7">
        <v>37</v>
      </c>
      <c r="F56" s="7">
        <v>45</v>
      </c>
      <c r="G56" s="7">
        <v>29</v>
      </c>
      <c r="H56" s="7">
        <v>44</v>
      </c>
      <c r="I56" s="7">
        <v>44</v>
      </c>
      <c r="J56" s="7">
        <v>44</v>
      </c>
      <c r="K56" s="7">
        <v>41</v>
      </c>
      <c r="L56" s="7">
        <v>29</v>
      </c>
      <c r="M56" s="7">
        <v>34</v>
      </c>
      <c r="N56" s="7">
        <v>39</v>
      </c>
      <c r="O56" s="7">
        <v>45</v>
      </c>
      <c r="P56" s="7">
        <v>44</v>
      </c>
      <c r="Q56" s="7">
        <v>40</v>
      </c>
      <c r="R56" s="7">
        <v>32</v>
      </c>
      <c r="S56" s="7">
        <v>35</v>
      </c>
      <c r="T56" s="7">
        <v>38</v>
      </c>
      <c r="U56" s="7"/>
      <c r="V56" s="7"/>
      <c r="W56" s="7"/>
      <c r="X56" s="7"/>
      <c r="Y56" s="7"/>
      <c r="Z56" s="13">
        <f t="shared" si="701"/>
        <v>39.058823529411768</v>
      </c>
      <c r="AB56" s="1">
        <f>IF(COUNT(D56)&lt;1,0,IF((D$3-COUNTIF(D50:D57,"&lt;"&amp;D56))&lt;0,0,IF(((D$3-COUNTIF(D50:D57,"&lt;"&amp;D56))/COUNTIF(D50:D57,D56))&gt;1,1,(D$3-COUNTIF(D50:D57,"&lt;"&amp;D56))/COUNTIF(D50:D57,D56))))</f>
        <v>1</v>
      </c>
      <c r="AC56" s="1">
        <f t="shared" ref="AC56" si="807">IF(COUNT(E56)&lt;1,0,IF((E$3-COUNTIF(E50:E57,"&lt;"&amp;E56))&lt;0,0,IF(((E$3-COUNTIF(E50:E57,"&lt;"&amp;E56))/COUNTIF(E50:E57,E56))&gt;1,1,(E$3-COUNTIF(E50:E57,"&lt;"&amp;E56))/COUNTIF(E50:E57,E56))))</f>
        <v>1</v>
      </c>
      <c r="AD56" s="1">
        <f t="shared" ref="AD56" si="808">IF(COUNT(F56)&lt;1,0,IF((F$3-COUNTIF(F50:F57,"&lt;"&amp;F56))&lt;0,0,IF(((F$3-COUNTIF(F50:F57,"&lt;"&amp;F56))/COUNTIF(F50:F57,F56))&gt;1,1,(F$3-COUNTIF(F50:F57,"&lt;"&amp;F56))/COUNTIF(F50:F57,F56))))</f>
        <v>0</v>
      </c>
      <c r="AE56" s="1">
        <f t="shared" ref="AE56" si="809">IF(COUNT(G56)&lt;1,0,IF((G$3-COUNTIF(G50:G57,"&lt;"&amp;G56))&lt;0,0,IF(((G$3-COUNTIF(G50:G57,"&lt;"&amp;G56))/COUNTIF(G50:G57,G56))&gt;1,1,(G$3-COUNTIF(G50:G57,"&lt;"&amp;G56))/COUNTIF(G50:G57,G56))))</f>
        <v>1</v>
      </c>
      <c r="AF56" s="1">
        <f t="shared" ref="AF56" si="810">IF(COUNT(H56)&lt;1,0,IF((H$3-COUNTIF(H50:H57,"&lt;"&amp;H56))&lt;0,0,IF(((H$3-COUNTIF(H50:H57,"&lt;"&amp;H56))/COUNTIF(H50:H57,H56))&gt;1,1,(H$3-COUNTIF(H50:H57,"&lt;"&amp;H56))/COUNTIF(H50:H57,H56))))</f>
        <v>0.5</v>
      </c>
      <c r="AG56" s="1">
        <f t="shared" ref="AG56" si="811">IF(COUNT(I56)&lt;1,0,IF((I$3-COUNTIF(I50:I57,"&lt;"&amp;I56))&lt;0,0,IF(((I$3-COUNTIF(I50:I57,"&lt;"&amp;I56))/COUNTIF(I50:I57,I56))&gt;1,1,(I$3-COUNTIF(I50:I57,"&lt;"&amp;I56))/COUNTIF(I50:I57,I56))))</f>
        <v>0</v>
      </c>
      <c r="AH56" s="1">
        <f t="shared" ref="AH56" si="812">IF(COUNT(J56)&lt;1,0,IF((J$3-COUNTIF(J50:J57,"&lt;"&amp;J56))&lt;0,0,IF(((J$3-COUNTIF(J50:J57,"&lt;"&amp;J56))/COUNTIF(J50:J57,J56))&gt;1,1,(J$3-COUNTIF(J50:J57,"&lt;"&amp;J56))/COUNTIF(J50:J57,J56))))</f>
        <v>0</v>
      </c>
      <c r="AI56" s="1">
        <f t="shared" ref="AI56" si="813">IF(COUNT(K56)&lt;1,0,IF((K$3-COUNTIF(K50:K57,"&lt;"&amp;K56))&lt;0,0,IF(((K$3-COUNTIF(K50:K57,"&lt;"&amp;K56))/COUNTIF(K50:K57,K56))&gt;1,1,(K$3-COUNTIF(K50:K57,"&lt;"&amp;K56))/COUNTIF(K50:K57,K56))))</f>
        <v>1</v>
      </c>
      <c r="AJ56" s="1">
        <f t="shared" ref="AJ56" si="814">IF(COUNT(L56)&lt;1,0,IF((L$3-COUNTIF(L50:L57,"&lt;"&amp;L56))&lt;0,0,IF(((L$3-COUNTIF(L50:L57,"&lt;"&amp;L56))/COUNTIF(L50:L57,L56))&gt;1,1,(L$3-COUNTIF(L50:L57,"&lt;"&amp;L56))/COUNTIF(L50:L57,L56))))</f>
        <v>1</v>
      </c>
      <c r="AK56" s="1">
        <f t="shared" ref="AK56" si="815">IF(COUNT(M56)&lt;1,0,IF((M$3-COUNTIF(M50:M57,"&lt;"&amp;M56))&lt;0,0,IF(((M$3-COUNTIF(M50:M57,"&lt;"&amp;M56))/COUNTIF(M50:M57,M56))&gt;1,1,(M$3-COUNTIF(M50:M57,"&lt;"&amp;M56))/COUNTIF(M50:M57,M56))))</f>
        <v>1</v>
      </c>
      <c r="AL56" s="1">
        <f t="shared" ref="AL56" si="816">IF(COUNT(N56)&lt;1,0,IF((N$3-COUNTIF(N50:N57,"&lt;"&amp;N56))&lt;0,0,IF(((N$3-COUNTIF(N50:N57,"&lt;"&amp;N56))/COUNTIF(N50:N57,N56))&gt;1,1,(N$3-COUNTIF(N50:N57,"&lt;"&amp;N56))/COUNTIF(N50:N57,N56))))</f>
        <v>0</v>
      </c>
      <c r="AM56" s="1">
        <f t="shared" ref="AM56" si="817">IF(COUNT(O56)&lt;1,0,IF((O$3-COUNTIF(O50:O57,"&lt;"&amp;O56))&lt;0,0,IF(((O$3-COUNTIF(O50:O57,"&lt;"&amp;O56))/COUNTIF(O50:O57,O56))&gt;1,1,(O$3-COUNTIF(O50:O57,"&lt;"&amp;O56))/COUNTIF(O50:O57,O56))))</f>
        <v>0</v>
      </c>
      <c r="AN56" s="1">
        <f t="shared" ref="AN56" si="818">IF(COUNT(P56)&lt;1,0,IF((P$3-COUNTIF(P50:P57,"&lt;"&amp;P56))&lt;0,0,IF(((P$3-COUNTIF(P50:P57,"&lt;"&amp;P56))/COUNTIF(P50:P57,P56))&gt;1,1,(P$3-COUNTIF(P50:P57,"&lt;"&amp;P56))/COUNTIF(P50:P57,P56))))</f>
        <v>0</v>
      </c>
      <c r="AO56" s="1">
        <f t="shared" ref="AO56" si="819">IF(COUNT(Q56)&lt;1,0,IF((Q$3-COUNTIF(Q50:Q57,"&lt;"&amp;Q56))&lt;0,0,IF(((Q$3-COUNTIF(Q50:Q57,"&lt;"&amp;Q56))/COUNTIF(Q50:Q57,Q56))&gt;1,1,(Q$3-COUNTIF(Q50:Q57,"&lt;"&amp;Q56))/COUNTIF(Q50:Q57,Q56))))</f>
        <v>0</v>
      </c>
      <c r="AP56" s="1">
        <f t="shared" ref="AP56" si="820">IF(COUNT(R56)&lt;1,0,IF((R$3-COUNTIF(R50:R57,"&lt;"&amp;R56))&lt;0,0,IF(((R$3-COUNTIF(R50:R57,"&lt;"&amp;R56))/COUNTIF(R50:R57,R56))&gt;1,1,(R$3-COUNTIF(R50:R57,"&lt;"&amp;R56))/COUNTIF(R50:R57,R56))))</f>
        <v>1</v>
      </c>
      <c r="AQ56" s="1">
        <f t="shared" ref="AQ56" si="821">IF(COUNT(S56)&lt;1,0,IF((S$3-COUNTIF(S50:S57,"&lt;"&amp;S56))&lt;0,0,IF(((S$3-COUNTIF(S50:S57,"&lt;"&amp;S56))/COUNTIF(S50:S57,S56))&gt;1,1,(S$3-COUNTIF(S50:S57,"&lt;"&amp;S56))/COUNTIF(S50:S57,S56))))</f>
        <v>1</v>
      </c>
      <c r="AR56" s="1">
        <f t="shared" ref="AR56" si="822">IF(COUNT(T56)&lt;1,0,IF((T$3-COUNTIF(T50:T57,"&lt;"&amp;T56))&lt;0,0,IF(((T$3-COUNTIF(T50:T57,"&lt;"&amp;T56))/COUNTIF(T50:T57,T56))&gt;1,1,(T$3-COUNTIF(T50:T57,"&lt;"&amp;T56))/COUNTIF(T50:T57,T56))))</f>
        <v>0.66666666666666663</v>
      </c>
      <c r="AS56" s="1">
        <f t="shared" ref="AS56" si="823">IF(COUNT(U56)&lt;1,0,IF((U$3-COUNTIF(U50:U57,"&lt;"&amp;U56))&lt;0,0,IF(((U$3-COUNTIF(U50:U57,"&lt;"&amp;U56))/COUNTIF(U50:U57,U56))&gt;1,1,(U$3-COUNTIF(U50:U57,"&lt;"&amp;U56))/COUNTIF(U50:U57,U56))))</f>
        <v>0</v>
      </c>
      <c r="AT56" s="1">
        <f t="shared" ref="AT56" si="824">IF(COUNT(V56)&lt;1,0,IF((V$3-COUNTIF(V50:V57,"&lt;"&amp;V56))&lt;0,0,IF(((V$3-COUNTIF(V50:V57,"&lt;"&amp;V56))/COUNTIF(V50:V57,V56))&gt;1,1,(V$3-COUNTIF(V50:V57,"&lt;"&amp;V56))/COUNTIF(V50:V57,V56))))</f>
        <v>0</v>
      </c>
      <c r="AU56" s="1">
        <f t="shared" ref="AU56" si="825">IF(COUNT(W56)&lt;1,0,IF((W$3-COUNTIF(W50:W57,"&lt;"&amp;W56))&lt;0,0,IF(((W$3-COUNTIF(W50:W57,"&lt;"&amp;W56))/COUNTIF(W50:W57,W56))&gt;1,1,(W$3-COUNTIF(W50:W57,"&lt;"&amp;W56))/COUNTIF(W50:W57,W56))))</f>
        <v>0</v>
      </c>
      <c r="AV56" s="1">
        <f t="shared" ref="AV56" si="826">IF(COUNT(X56)&lt;1,0,IF((X$3-COUNTIF(X50:X57,"&lt;"&amp;X56))&lt;0,0,IF(((X$3-COUNTIF(X50:X57,"&lt;"&amp;X56))/COUNTIF(X50:X57,X56))&gt;1,1,(X$3-COUNTIF(X50:X57,"&lt;"&amp;X56))/COUNTIF(X50:X57,X56))))</f>
        <v>0</v>
      </c>
      <c r="AW56" s="1">
        <f t="shared" ref="AW56" si="827">IF(COUNT(Y56)&lt;1,0,IF((Y$3-COUNTIF(Y50:Y57,"&lt;"&amp;Y56))&lt;0,0,IF(((Y$3-COUNTIF(Y50:Y57,"&lt;"&amp;Y56))/COUNTIF(Y50:Y57,Y56))&gt;1,1,(Y$3-COUNTIF(Y50:Y57,"&lt;"&amp;Y56))/COUNTIF(Y50:Y57,Y56))))</f>
        <v>0</v>
      </c>
    </row>
    <row r="57" spans="1:49" ht="15" x14ac:dyDescent="0.2">
      <c r="B57" s="11" t="s">
        <v>178</v>
      </c>
      <c r="C57" s="18" t="s">
        <v>221</v>
      </c>
      <c r="D57" s="7">
        <v>32</v>
      </c>
      <c r="E57" s="7">
        <v>38</v>
      </c>
      <c r="F57" s="7">
        <v>36</v>
      </c>
      <c r="G57" s="7">
        <v>44</v>
      </c>
      <c r="H57" s="7">
        <v>41</v>
      </c>
      <c r="I57" s="7">
        <v>34</v>
      </c>
      <c r="J57" s="7">
        <v>37</v>
      </c>
      <c r="K57" s="7">
        <v>35</v>
      </c>
      <c r="L57" s="7">
        <v>33</v>
      </c>
      <c r="M57" s="7">
        <v>36</v>
      </c>
      <c r="N57" s="7">
        <v>37</v>
      </c>
      <c r="O57" s="7">
        <v>42</v>
      </c>
      <c r="P57" s="7">
        <v>41</v>
      </c>
      <c r="Q57" s="7">
        <v>36</v>
      </c>
      <c r="R57" s="7">
        <v>40</v>
      </c>
      <c r="S57" s="7">
        <v>36</v>
      </c>
      <c r="T57" s="7">
        <v>36</v>
      </c>
      <c r="U57" s="7"/>
      <c r="V57" s="7"/>
      <c r="W57" s="7"/>
      <c r="X57" s="7"/>
      <c r="Y57" s="7"/>
      <c r="Z57" s="13">
        <f t="shared" si="701"/>
        <v>37.294117647058826</v>
      </c>
      <c r="AB57" s="1">
        <f>IF(COUNT(D57)&lt;1,0,IF((D$3-COUNTIF(D50:D57,"&lt;"&amp;D57))&lt;0,0,IF(((D$3-COUNTIF(D50:D57,"&lt;"&amp;D57))/COUNTIF(D50:D57,D57))&gt;1,1,(D$3-COUNTIF(D50:D57,"&lt;"&amp;D57))/COUNTIF(D50:D57,D57))))</f>
        <v>1</v>
      </c>
      <c r="AC57" s="1">
        <f t="shared" ref="AC57" si="828">IF(COUNT(E57)&lt;1,0,IF((E$3-COUNTIF(E50:E57,"&lt;"&amp;E57))&lt;0,0,IF(((E$3-COUNTIF(E50:E57,"&lt;"&amp;E57))/COUNTIF(E50:E57,E57))&gt;1,1,(E$3-COUNTIF(E50:E57,"&lt;"&amp;E57))/COUNTIF(E50:E57,E57))))</f>
        <v>0.5</v>
      </c>
      <c r="AD57" s="1">
        <f t="shared" ref="AD57" si="829">IF(COUNT(F57)&lt;1,0,IF((F$3-COUNTIF(F50:F57,"&lt;"&amp;F57))&lt;0,0,IF(((F$3-COUNTIF(F50:F57,"&lt;"&amp;F57))/COUNTIF(F50:F57,F57))&gt;1,1,(F$3-COUNTIF(F50:F57,"&lt;"&amp;F57))/COUNTIF(F50:F57,F57))))</f>
        <v>1</v>
      </c>
      <c r="AE57" s="1">
        <f t="shared" ref="AE57" si="830">IF(COUNT(G57)&lt;1,0,IF((G$3-COUNTIF(G50:G57,"&lt;"&amp;G57))&lt;0,0,IF(((G$3-COUNTIF(G50:G57,"&lt;"&amp;G57))/COUNTIF(G50:G57,G57))&gt;1,1,(G$3-COUNTIF(G50:G57,"&lt;"&amp;G57))/COUNTIF(G50:G57,G57))))</f>
        <v>0</v>
      </c>
      <c r="AF57" s="1">
        <f t="shared" ref="AF57" si="831">IF(COUNT(H57)&lt;1,0,IF((H$3-COUNTIF(H50:H57,"&lt;"&amp;H57))&lt;0,0,IF(((H$3-COUNTIF(H50:H57,"&lt;"&amp;H57))/COUNTIF(H50:H57,H57))&gt;1,1,(H$3-COUNTIF(H50:H57,"&lt;"&amp;H57))/COUNTIF(H50:H57,H57))))</f>
        <v>1</v>
      </c>
      <c r="AG57" s="1">
        <f t="shared" ref="AG57" si="832">IF(COUNT(I57)&lt;1,0,IF((I$3-COUNTIF(I50:I57,"&lt;"&amp;I57))&lt;0,0,IF(((I$3-COUNTIF(I50:I57,"&lt;"&amp;I57))/COUNTIF(I50:I57,I57))&gt;1,1,(I$3-COUNTIF(I50:I57,"&lt;"&amp;I57))/COUNTIF(I50:I57,I57))))</f>
        <v>1</v>
      </c>
      <c r="AH57" s="1">
        <f t="shared" ref="AH57" si="833">IF(COUNT(J57)&lt;1,0,IF((J$3-COUNTIF(J50:J57,"&lt;"&amp;J57))&lt;0,0,IF(((J$3-COUNTIF(J50:J57,"&lt;"&amp;J57))/COUNTIF(J50:J57,J57))&gt;1,1,(J$3-COUNTIF(J50:J57,"&lt;"&amp;J57))/COUNTIF(J50:J57,J57))))</f>
        <v>1</v>
      </c>
      <c r="AI57" s="1">
        <f t="shared" ref="AI57" si="834">IF(COUNT(K57)&lt;1,0,IF((K$3-COUNTIF(K50:K57,"&lt;"&amp;K57))&lt;0,0,IF(((K$3-COUNTIF(K50:K57,"&lt;"&amp;K57))/COUNTIF(K50:K57,K57))&gt;1,1,(K$3-COUNTIF(K50:K57,"&lt;"&amp;K57))/COUNTIF(K50:K57,K57))))</f>
        <v>1</v>
      </c>
      <c r="AJ57" s="1">
        <f t="shared" ref="AJ57" si="835">IF(COUNT(L57)&lt;1,0,IF((L$3-COUNTIF(L50:L57,"&lt;"&amp;L57))&lt;0,0,IF(((L$3-COUNTIF(L50:L57,"&lt;"&amp;L57))/COUNTIF(L50:L57,L57))&gt;1,1,(L$3-COUNTIF(L50:L57,"&lt;"&amp;L57))/COUNTIF(L50:L57,L57))))</f>
        <v>1</v>
      </c>
      <c r="AK57" s="1">
        <f t="shared" ref="AK57" si="836">IF(COUNT(M57)&lt;1,0,IF((M$3-COUNTIF(M50:M57,"&lt;"&amp;M57))&lt;0,0,IF(((M$3-COUNTIF(M50:M57,"&lt;"&amp;M57))/COUNTIF(M50:M57,M57))&gt;1,1,(M$3-COUNTIF(M50:M57,"&lt;"&amp;M57))/COUNTIF(M50:M57,M57))))</f>
        <v>1</v>
      </c>
      <c r="AL57" s="1">
        <f t="shared" ref="AL57" si="837">IF(COUNT(N57)&lt;1,0,IF((N$3-COUNTIF(N50:N57,"&lt;"&amp;N57))&lt;0,0,IF(((N$3-COUNTIF(N50:N57,"&lt;"&amp;N57))/COUNTIF(N50:N57,N57))&gt;1,1,(N$3-COUNTIF(N50:N57,"&lt;"&amp;N57))/COUNTIF(N50:N57,N57))))</f>
        <v>1</v>
      </c>
      <c r="AM57" s="1">
        <f t="shared" ref="AM57" si="838">IF(COUNT(O57)&lt;1,0,IF((O$3-COUNTIF(O50:O57,"&lt;"&amp;O57))&lt;0,0,IF(((O$3-COUNTIF(O50:O57,"&lt;"&amp;O57))/COUNTIF(O50:O57,O57))&gt;1,1,(O$3-COUNTIF(O50:O57,"&lt;"&amp;O57))/COUNTIF(O50:O57,O57))))</f>
        <v>0</v>
      </c>
      <c r="AN57" s="1">
        <f t="shared" ref="AN57" si="839">IF(COUNT(P57)&lt;1,0,IF((P$3-COUNTIF(P50:P57,"&lt;"&amp;P57))&lt;0,0,IF(((P$3-COUNTIF(P50:P57,"&lt;"&amp;P57))/COUNTIF(P50:P57,P57))&gt;1,1,(P$3-COUNTIF(P50:P57,"&lt;"&amp;P57))/COUNTIF(P50:P57,P57))))</f>
        <v>1</v>
      </c>
      <c r="AO57" s="1">
        <f t="shared" ref="AO57" si="840">IF(COUNT(Q57)&lt;1,0,IF((Q$3-COUNTIF(Q50:Q57,"&lt;"&amp;Q57))&lt;0,0,IF(((Q$3-COUNTIF(Q50:Q57,"&lt;"&amp;Q57))/COUNTIF(Q50:Q57,Q57))&gt;1,1,(Q$3-COUNTIF(Q50:Q57,"&lt;"&amp;Q57))/COUNTIF(Q50:Q57,Q57))))</f>
        <v>1</v>
      </c>
      <c r="AP57" s="1">
        <f t="shared" ref="AP57" si="841">IF(COUNT(R57)&lt;1,0,IF((R$3-COUNTIF(R50:R57,"&lt;"&amp;R57))&lt;0,0,IF(((R$3-COUNTIF(R50:R57,"&lt;"&amp;R57))/COUNTIF(R50:R57,R57))&gt;1,1,(R$3-COUNTIF(R50:R57,"&lt;"&amp;R57))/COUNTIF(R50:R57,R57))))</f>
        <v>0</v>
      </c>
      <c r="AQ57" s="1">
        <f t="shared" ref="AQ57" si="842">IF(COUNT(S57)&lt;1,0,IF((S$3-COUNTIF(S50:S57,"&lt;"&amp;S57))&lt;0,0,IF(((S$3-COUNTIF(S50:S57,"&lt;"&amp;S57))/COUNTIF(S50:S57,S57))&gt;1,1,(S$3-COUNTIF(S50:S57,"&lt;"&amp;S57))/COUNTIF(S50:S57,S57))))</f>
        <v>1</v>
      </c>
      <c r="AR57" s="1">
        <f t="shared" ref="AR57" si="843">IF(COUNT(T57)&lt;1,0,IF((T$3-COUNTIF(T50:T57,"&lt;"&amp;T57))&lt;0,0,IF(((T$3-COUNTIF(T50:T57,"&lt;"&amp;T57))/COUNTIF(T50:T57,T57))&gt;1,1,(T$3-COUNTIF(T50:T57,"&lt;"&amp;T57))/COUNTIF(T50:T57,T57))))</f>
        <v>1</v>
      </c>
      <c r="AS57" s="1">
        <f t="shared" ref="AS57" si="844">IF(COUNT(U57)&lt;1,0,IF((U$3-COUNTIF(U50:U57,"&lt;"&amp;U57))&lt;0,0,IF(((U$3-COUNTIF(U50:U57,"&lt;"&amp;U57))/COUNTIF(U50:U57,U57))&gt;1,1,(U$3-COUNTIF(U50:U57,"&lt;"&amp;U57))/COUNTIF(U50:U57,U57))))</f>
        <v>0</v>
      </c>
      <c r="AT57" s="1">
        <f t="shared" ref="AT57" si="845">IF(COUNT(V57)&lt;1,0,IF((V$3-COUNTIF(V50:V57,"&lt;"&amp;V57))&lt;0,0,IF(((V$3-COUNTIF(V50:V57,"&lt;"&amp;V57))/COUNTIF(V50:V57,V57))&gt;1,1,(V$3-COUNTIF(V50:V57,"&lt;"&amp;V57))/COUNTIF(V50:V57,V57))))</f>
        <v>0</v>
      </c>
      <c r="AU57" s="1">
        <f t="shared" ref="AU57" si="846">IF(COUNT(W57)&lt;1,0,IF((W$3-COUNTIF(W50:W57,"&lt;"&amp;W57))&lt;0,0,IF(((W$3-COUNTIF(W50:W57,"&lt;"&amp;W57))/COUNTIF(W50:W57,W57))&gt;1,1,(W$3-COUNTIF(W50:W57,"&lt;"&amp;W57))/COUNTIF(W50:W57,W57))))</f>
        <v>0</v>
      </c>
      <c r="AV57" s="1">
        <f t="shared" ref="AV57" si="847">IF(COUNT(X57)&lt;1,0,IF((X$3-COUNTIF(X50:X57,"&lt;"&amp;X57))&lt;0,0,IF(((X$3-COUNTIF(X50:X57,"&lt;"&amp;X57))/COUNTIF(X50:X57,X57))&gt;1,1,(X$3-COUNTIF(X50:X57,"&lt;"&amp;X57))/COUNTIF(X50:X57,X57))))</f>
        <v>0</v>
      </c>
      <c r="AW57" s="1">
        <f t="shared" ref="AW57" si="848">IF(COUNT(Y57)&lt;1,0,IF((Y$3-COUNTIF(Y50:Y57,"&lt;"&amp;Y57))&lt;0,0,IF(((Y$3-COUNTIF(Y50:Y57,"&lt;"&amp;Y57))/COUNTIF(Y50:Y57,Y57))&gt;1,1,(Y$3-COUNTIF(Y50:Y57,"&lt;"&amp;Y57))/COUNTIF(Y50:Y57,Y57))))</f>
        <v>0</v>
      </c>
    </row>
    <row r="58" spans="1:49" x14ac:dyDescent="0.2">
      <c r="A58" s="9">
        <v>5</v>
      </c>
      <c r="B58" s="6" t="s">
        <v>92</v>
      </c>
      <c r="C58" s="1"/>
      <c r="D58" s="1">
        <f t="shared" ref="D58:Y58" si="849">SUMIF(AB50:AB57,"&gt;0",D50:D57)-((SUMIF(AB50:AB57,"&lt;1",D50:D57)-SUMIF(AB50:AB57,0,D50:D57))/   IF((COUNTIF(AB50:AB57,"&lt;1")-COUNTIF(AB50:AB57,0))=0,1,(COUNTIF(AB50:AB57,"&lt;1")-COUNTIF(AB50:AB57,0))))*(COUNTIF(AB50:AB57,"&gt;0")-D$3)</f>
        <v>186</v>
      </c>
      <c r="E58" s="1">
        <f t="shared" si="849"/>
        <v>178</v>
      </c>
      <c r="F58" s="1">
        <f t="shared" si="849"/>
        <v>180</v>
      </c>
      <c r="G58" s="1">
        <f t="shared" si="849"/>
        <v>159</v>
      </c>
      <c r="H58" s="1">
        <f t="shared" si="849"/>
        <v>194</v>
      </c>
      <c r="I58" s="1">
        <f t="shared" si="849"/>
        <v>186</v>
      </c>
      <c r="J58" s="1">
        <f t="shared" si="849"/>
        <v>188</v>
      </c>
      <c r="K58" s="1">
        <f t="shared" si="849"/>
        <v>177</v>
      </c>
      <c r="L58" s="1">
        <f t="shared" si="849"/>
        <v>160</v>
      </c>
      <c r="M58" s="1">
        <f t="shared" si="849"/>
        <v>184</v>
      </c>
      <c r="N58" s="1">
        <f t="shared" si="849"/>
        <v>186</v>
      </c>
      <c r="O58" s="1">
        <f t="shared" si="849"/>
        <v>178</v>
      </c>
      <c r="P58" s="1">
        <f t="shared" si="849"/>
        <v>192</v>
      </c>
      <c r="Q58" s="1">
        <f t="shared" si="849"/>
        <v>174</v>
      </c>
      <c r="R58" s="1">
        <v>176</v>
      </c>
      <c r="S58" s="1">
        <f t="shared" si="849"/>
        <v>180</v>
      </c>
      <c r="T58" s="1">
        <f t="shared" si="849"/>
        <v>183</v>
      </c>
      <c r="U58" s="1">
        <f t="shared" si="849"/>
        <v>0</v>
      </c>
      <c r="V58" s="1">
        <f t="shared" si="849"/>
        <v>0</v>
      </c>
      <c r="W58" s="1">
        <f t="shared" si="849"/>
        <v>0</v>
      </c>
      <c r="X58" s="1">
        <f t="shared" si="849"/>
        <v>0</v>
      </c>
      <c r="Y58" s="1">
        <f t="shared" si="849"/>
        <v>0</v>
      </c>
    </row>
    <row r="60" spans="1:49" x14ac:dyDescent="0.2">
      <c r="B60" s="6" t="s">
        <v>326</v>
      </c>
      <c r="C60" s="1" t="s">
        <v>63</v>
      </c>
      <c r="D60" s="4">
        <v>1</v>
      </c>
      <c r="E60" s="4">
        <v>2</v>
      </c>
      <c r="F60" s="4">
        <v>3</v>
      </c>
      <c r="G60" s="4">
        <v>4</v>
      </c>
      <c r="H60" s="4">
        <v>5</v>
      </c>
      <c r="I60" s="4">
        <v>6</v>
      </c>
      <c r="J60" s="4">
        <v>7</v>
      </c>
      <c r="K60" s="4">
        <v>8</v>
      </c>
      <c r="L60" s="4">
        <v>9</v>
      </c>
      <c r="M60" s="4">
        <v>10</v>
      </c>
      <c r="N60" s="4">
        <v>11</v>
      </c>
      <c r="O60" s="4">
        <v>12</v>
      </c>
      <c r="P60" s="4">
        <v>13</v>
      </c>
      <c r="Q60" s="4">
        <v>14</v>
      </c>
      <c r="R60" s="4">
        <v>15</v>
      </c>
      <c r="S60" s="4">
        <v>16</v>
      </c>
      <c r="T60" s="4">
        <v>17</v>
      </c>
      <c r="U60" s="4">
        <v>18</v>
      </c>
      <c r="V60" s="4">
        <v>19</v>
      </c>
      <c r="W60" s="4">
        <v>20</v>
      </c>
      <c r="X60" s="4">
        <v>21</v>
      </c>
      <c r="Y60" s="4">
        <v>22</v>
      </c>
      <c r="Z60" s="12" t="s">
        <v>4</v>
      </c>
    </row>
    <row r="61" spans="1:49" ht="15" x14ac:dyDescent="0.2">
      <c r="B61" s="11" t="s">
        <v>237</v>
      </c>
      <c r="C61" s="28" t="s">
        <v>221</v>
      </c>
      <c r="D61" s="7">
        <v>28</v>
      </c>
      <c r="E61" s="7">
        <v>28</v>
      </c>
      <c r="F61" s="7">
        <v>44</v>
      </c>
      <c r="G61" s="7">
        <v>45</v>
      </c>
      <c r="H61" s="7">
        <v>37</v>
      </c>
      <c r="I61" s="7">
        <v>43</v>
      </c>
      <c r="J61" s="7">
        <v>40</v>
      </c>
      <c r="K61" s="7">
        <v>36</v>
      </c>
      <c r="L61" s="7">
        <v>36</v>
      </c>
      <c r="M61" s="7">
        <v>45</v>
      </c>
      <c r="N61" s="7">
        <v>44</v>
      </c>
      <c r="O61" s="7">
        <v>34</v>
      </c>
      <c r="P61" s="7">
        <v>35</v>
      </c>
      <c r="Q61" s="7">
        <v>42</v>
      </c>
      <c r="R61" s="7">
        <v>37</v>
      </c>
      <c r="S61" s="7">
        <v>39</v>
      </c>
      <c r="T61" s="7">
        <v>39</v>
      </c>
      <c r="U61" s="7"/>
      <c r="V61" s="7"/>
      <c r="W61" s="7"/>
      <c r="X61" s="7"/>
      <c r="Y61" s="7"/>
      <c r="Z61" s="13">
        <f>IF(D61&lt;&gt;"",AVERAGE(D61:Y61),"")</f>
        <v>38.352941176470587</v>
      </c>
      <c r="AB61" s="1">
        <f>IF(COUNT(D61)&lt;1,0,IF((D$3-COUNTIF(D61:D68,"&lt;"&amp;D61))&lt;0,0,IF(((D$3-COUNTIF(D61:D68,"&lt;"&amp;D61))/COUNTIF(D61:D68,D61))&gt;1,1,(D$3-COUNTIF(D61:D68,"&lt;"&amp;D61))/COUNTIF(D61:D68,D61))))</f>
        <v>1</v>
      </c>
      <c r="AC61" s="1">
        <f t="shared" ref="AC61" si="850">IF(COUNT(E61)&lt;1,0,IF((E$3-COUNTIF(E61:E68,"&lt;"&amp;E61))&lt;0,0,IF(((E$3-COUNTIF(E61:E68,"&lt;"&amp;E61))/COUNTIF(E61:E68,E61))&gt;1,1,(E$3-COUNTIF(E61:E68,"&lt;"&amp;E61))/COUNTIF(E61:E68,E61))))</f>
        <v>1</v>
      </c>
      <c r="AD61" s="1">
        <f t="shared" ref="AD61" si="851">IF(COUNT(F61)&lt;1,0,IF((F$3-COUNTIF(F61:F68,"&lt;"&amp;F61))&lt;0,0,IF(((F$3-COUNTIF(F61:F68,"&lt;"&amp;F61))/COUNTIF(F61:F68,F61))&gt;1,1,(F$3-COUNTIF(F61:F68,"&lt;"&amp;F61))/COUNTIF(F61:F68,F61))))</f>
        <v>0</v>
      </c>
      <c r="AE61" s="1">
        <f t="shared" ref="AE61" si="852">IF(COUNT(G61)&lt;1,0,IF((G$3-COUNTIF(G61:G68,"&lt;"&amp;G61))&lt;0,0,IF(((G$3-COUNTIF(G61:G68,"&lt;"&amp;G61))/COUNTIF(G61:G68,G61))&gt;1,1,(G$3-COUNTIF(G61:G68,"&lt;"&amp;G61))/COUNTIF(G61:G68,G61))))</f>
        <v>0</v>
      </c>
      <c r="AF61" s="1">
        <f t="shared" ref="AF61" si="853">IF(COUNT(H61)&lt;1,0,IF((H$3-COUNTIF(H61:H68,"&lt;"&amp;H61))&lt;0,0,IF(((H$3-COUNTIF(H61:H68,"&lt;"&amp;H61))/COUNTIF(H61:H68,H61))&gt;1,1,(H$3-COUNTIF(H61:H68,"&lt;"&amp;H61))/COUNTIF(H61:H68,H61))))</f>
        <v>1</v>
      </c>
      <c r="AG61" s="1">
        <f t="shared" ref="AG61" si="854">IF(COUNT(I61)&lt;1,0,IF((I$3-COUNTIF(I61:I68,"&lt;"&amp;I61))&lt;0,0,IF(((I$3-COUNTIF(I61:I68,"&lt;"&amp;I61))/COUNTIF(I61:I68,I61))&gt;1,1,(I$3-COUNTIF(I61:I68,"&lt;"&amp;I61))/COUNTIF(I61:I68,I61))))</f>
        <v>1</v>
      </c>
      <c r="AH61" s="1">
        <f t="shared" ref="AH61" si="855">IF(COUNT(J61)&lt;1,0,IF((J$3-COUNTIF(J61:J68,"&lt;"&amp;J61))&lt;0,0,IF(((J$3-COUNTIF(J61:J68,"&lt;"&amp;J61))/COUNTIF(J61:J68,J61))&gt;1,1,(J$3-COUNTIF(J61:J68,"&lt;"&amp;J61))/COUNTIF(J61:J68,J61))))</f>
        <v>1</v>
      </c>
      <c r="AI61" s="1">
        <f t="shared" ref="AI61" si="856">IF(COUNT(K61)&lt;1,0,IF((K$3-COUNTIF(K61:K68,"&lt;"&amp;K61))&lt;0,0,IF(((K$3-COUNTIF(K61:K68,"&lt;"&amp;K61))/COUNTIF(K61:K68,K61))&gt;1,1,(K$3-COUNTIF(K61:K68,"&lt;"&amp;K61))/COUNTIF(K61:K68,K61))))</f>
        <v>1</v>
      </c>
      <c r="AJ61" s="1">
        <f t="shared" ref="AJ61" si="857">IF(COUNT(L61)&lt;1,0,IF((L$3-COUNTIF(L61:L68,"&lt;"&amp;L61))&lt;0,0,IF(((L$3-COUNTIF(L61:L68,"&lt;"&amp;L61))/COUNTIF(L61:L68,L61))&gt;1,1,(L$3-COUNTIF(L61:L68,"&lt;"&amp;L61))/COUNTIF(L61:L68,L61))))</f>
        <v>1</v>
      </c>
      <c r="AK61" s="1">
        <f t="shared" ref="AK61" si="858">IF(COUNT(M61)&lt;1,0,IF((M$3-COUNTIF(M61:M68,"&lt;"&amp;M61))&lt;0,0,IF(((M$3-COUNTIF(M61:M68,"&lt;"&amp;M61))/COUNTIF(M61:M68,M61))&gt;1,1,(M$3-COUNTIF(M61:M68,"&lt;"&amp;M61))/COUNTIF(M61:M68,M61))))</f>
        <v>0</v>
      </c>
      <c r="AL61" s="1">
        <f t="shared" ref="AL61" si="859">IF(COUNT(N61)&lt;1,0,IF((N$3-COUNTIF(N61:N68,"&lt;"&amp;N61))&lt;0,0,IF(((N$3-COUNTIF(N61:N68,"&lt;"&amp;N61))/COUNTIF(N61:N68,N61))&gt;1,1,(N$3-COUNTIF(N61:N68,"&lt;"&amp;N61))/COUNTIF(N61:N68,N61))))</f>
        <v>0</v>
      </c>
      <c r="AM61" s="1">
        <f t="shared" ref="AM61" si="860">IF(COUNT(O61)&lt;1,0,IF((O$3-COUNTIF(O61:O68,"&lt;"&amp;O61))&lt;0,0,IF(((O$3-COUNTIF(O61:O68,"&lt;"&amp;O61))/COUNTIF(O61:O68,O61))&gt;1,1,(O$3-COUNTIF(O61:O68,"&lt;"&amp;O61))/COUNTIF(O61:O68,O61))))</f>
        <v>1</v>
      </c>
      <c r="AN61" s="1">
        <f t="shared" ref="AN61" si="861">IF(COUNT(P61)&lt;1,0,IF((P$3-COUNTIF(P61:P68,"&lt;"&amp;P61))&lt;0,0,IF(((P$3-COUNTIF(P61:P68,"&lt;"&amp;P61))/COUNTIF(P61:P68,P61))&gt;1,1,(P$3-COUNTIF(P61:P68,"&lt;"&amp;P61))/COUNTIF(P61:P68,P61))))</f>
        <v>1</v>
      </c>
      <c r="AO61" s="1">
        <f t="shared" ref="AO61" si="862">IF(COUNT(Q61)&lt;1,0,IF((Q$3-COUNTIF(Q61:Q68,"&lt;"&amp;Q61))&lt;0,0,IF(((Q$3-COUNTIF(Q61:Q68,"&lt;"&amp;Q61))/COUNTIF(Q61:Q68,Q61))&gt;1,1,(Q$3-COUNTIF(Q61:Q68,"&lt;"&amp;Q61))/COUNTIF(Q61:Q68,Q61))))</f>
        <v>1</v>
      </c>
      <c r="AP61" s="1">
        <f t="shared" ref="AP61" si="863">IF(COUNT(R61)&lt;1,0,IF((R$3-COUNTIF(R61:R68,"&lt;"&amp;R61))&lt;0,0,IF(((R$3-COUNTIF(R61:R68,"&lt;"&amp;R61))/COUNTIF(R61:R68,R61))&gt;1,1,(R$3-COUNTIF(R61:R68,"&lt;"&amp;R61))/COUNTIF(R61:R68,R61))))</f>
        <v>1</v>
      </c>
      <c r="AQ61" s="1">
        <f t="shared" ref="AQ61" si="864">IF(COUNT(S61)&lt;1,0,IF((S$3-COUNTIF(S61:S68,"&lt;"&amp;S61))&lt;0,0,IF(((S$3-COUNTIF(S61:S68,"&lt;"&amp;S61))/COUNTIF(S61:S68,S61))&gt;1,1,(S$3-COUNTIF(S61:S68,"&lt;"&amp;S61))/COUNTIF(S61:S68,S61))))</f>
        <v>1</v>
      </c>
      <c r="AR61" s="1">
        <f t="shared" ref="AR61" si="865">IF(COUNT(T61)&lt;1,0,IF((T$3-COUNTIF(T61:T68,"&lt;"&amp;T61))&lt;0,0,IF(((T$3-COUNTIF(T61:T68,"&lt;"&amp;T61))/COUNTIF(T61:T68,T61))&gt;1,1,(T$3-COUNTIF(T61:T68,"&lt;"&amp;T61))/COUNTIF(T61:T68,T61))))</f>
        <v>1</v>
      </c>
      <c r="AS61" s="1">
        <f t="shared" ref="AS61" si="866">IF(COUNT(U61)&lt;1,0,IF((U$3-COUNTIF(U61:U68,"&lt;"&amp;U61))&lt;0,0,IF(((U$3-COUNTIF(U61:U68,"&lt;"&amp;U61))/COUNTIF(U61:U68,U61))&gt;1,1,(U$3-COUNTIF(U61:U68,"&lt;"&amp;U61))/COUNTIF(U61:U68,U61))))</f>
        <v>0</v>
      </c>
      <c r="AT61" s="1">
        <f t="shared" ref="AT61" si="867">IF(COUNT(V61)&lt;1,0,IF((V$3-COUNTIF(V61:V68,"&lt;"&amp;V61))&lt;0,0,IF(((V$3-COUNTIF(V61:V68,"&lt;"&amp;V61))/COUNTIF(V61:V68,V61))&gt;1,1,(V$3-COUNTIF(V61:V68,"&lt;"&amp;V61))/COUNTIF(V61:V68,V61))))</f>
        <v>0</v>
      </c>
      <c r="AU61" s="1">
        <f t="shared" ref="AU61" si="868">IF(COUNT(W61)&lt;1,0,IF((W$3-COUNTIF(W61:W68,"&lt;"&amp;W61))&lt;0,0,IF(((W$3-COUNTIF(W61:W68,"&lt;"&amp;W61))/COUNTIF(W61:W68,W61))&gt;1,1,(W$3-COUNTIF(W61:W68,"&lt;"&amp;W61))/COUNTIF(W61:W68,W61))))</f>
        <v>0</v>
      </c>
      <c r="AV61" s="1">
        <f t="shared" ref="AV61" si="869">IF(COUNT(X61)&lt;1,0,IF((X$3-COUNTIF(X61:X68,"&lt;"&amp;X61))&lt;0,0,IF(((X$3-COUNTIF(X61:X68,"&lt;"&amp;X61))/COUNTIF(X61:X68,X61))&gt;1,1,(X$3-COUNTIF(X61:X68,"&lt;"&amp;X61))/COUNTIF(X61:X68,X61))))</f>
        <v>0</v>
      </c>
      <c r="AW61" s="1">
        <f t="shared" ref="AW61" si="870">IF(COUNT(Y61)&lt;1,0,IF((Y$3-COUNTIF(Y61:Y68,"&lt;"&amp;Y61))&lt;0,0,IF(((Y$3-COUNTIF(Y61:Y68,"&lt;"&amp;Y61))/COUNTIF(Y61:Y68,Y61))&gt;1,1,(Y$3-COUNTIF(Y61:Y68,"&lt;"&amp;Y61))/COUNTIF(Y61:Y68,Y61))))</f>
        <v>0</v>
      </c>
    </row>
    <row r="62" spans="1:49" ht="15" x14ac:dyDescent="0.2">
      <c r="B62" s="11" t="s">
        <v>238</v>
      </c>
      <c r="C62" s="28" t="s">
        <v>221</v>
      </c>
      <c r="D62" s="7">
        <v>29</v>
      </c>
      <c r="E62" s="7">
        <v>30</v>
      </c>
      <c r="F62" s="7">
        <v>44</v>
      </c>
      <c r="G62" s="7">
        <v>43</v>
      </c>
      <c r="H62" s="7">
        <v>36</v>
      </c>
      <c r="I62" s="7">
        <v>45</v>
      </c>
      <c r="J62" s="7">
        <v>34</v>
      </c>
      <c r="K62" s="7">
        <v>38</v>
      </c>
      <c r="L62" s="7">
        <v>36</v>
      </c>
      <c r="M62" s="7">
        <v>37</v>
      </c>
      <c r="N62" s="7">
        <v>38</v>
      </c>
      <c r="O62" s="7">
        <v>31</v>
      </c>
      <c r="P62" s="7">
        <v>37</v>
      </c>
      <c r="Q62" s="7">
        <v>40</v>
      </c>
      <c r="R62" s="7">
        <v>36</v>
      </c>
      <c r="S62" s="7">
        <v>40</v>
      </c>
      <c r="T62" s="7">
        <v>42</v>
      </c>
      <c r="U62" s="7"/>
      <c r="V62" s="7"/>
      <c r="W62" s="7"/>
      <c r="X62" s="7"/>
      <c r="Y62" s="7"/>
      <c r="Z62" s="13">
        <f t="shared" ref="Z62:Z68" si="871">IF(D62&lt;&gt;"",AVERAGE(D62:Y62),"")</f>
        <v>37.411764705882355</v>
      </c>
      <c r="AB62" s="1">
        <f>IF(COUNT(D62)&lt;1,0,IF((D$3-COUNTIF(D61:D68,"&lt;"&amp;D62))&lt;0,0,IF(((D$3-COUNTIF(D61:D68,"&lt;"&amp;D62))/COUNTIF(D61:D68,D62))&gt;1,1,(D$3-COUNTIF(D61:D68,"&lt;"&amp;D62))/COUNTIF(D61:D68,D62))))</f>
        <v>0.66666666666666663</v>
      </c>
      <c r="AC62" s="1">
        <f t="shared" ref="AC62" si="872">IF(COUNT(E62)&lt;1,0,IF((E$3-COUNTIF(E61:E68,"&lt;"&amp;E62))&lt;0,0,IF(((E$3-COUNTIF(E61:E68,"&lt;"&amp;E62))/COUNTIF(E61:E68,E62))&gt;1,1,(E$3-COUNTIF(E61:E68,"&lt;"&amp;E62))/COUNTIF(E61:E68,E62))))</f>
        <v>1</v>
      </c>
      <c r="AD62" s="1">
        <f t="shared" ref="AD62" si="873">IF(COUNT(F62)&lt;1,0,IF((F$3-COUNTIF(F61:F68,"&lt;"&amp;F62))&lt;0,0,IF(((F$3-COUNTIF(F61:F68,"&lt;"&amp;F62))/COUNTIF(F61:F68,F62))&gt;1,1,(F$3-COUNTIF(F61:F68,"&lt;"&amp;F62))/COUNTIF(F61:F68,F62))))</f>
        <v>0</v>
      </c>
      <c r="AE62" s="1">
        <f t="shared" ref="AE62" si="874">IF(COUNT(G62)&lt;1,0,IF((G$3-COUNTIF(G61:G68,"&lt;"&amp;G62))&lt;0,0,IF(((G$3-COUNTIF(G61:G68,"&lt;"&amp;G62))/COUNTIF(G61:G68,G62))&gt;1,1,(G$3-COUNTIF(G61:G68,"&lt;"&amp;G62))/COUNTIF(G61:G68,G62))))</f>
        <v>0</v>
      </c>
      <c r="AF62" s="1">
        <f t="shared" ref="AF62" si="875">IF(COUNT(H62)&lt;1,0,IF((H$3-COUNTIF(H61:H68,"&lt;"&amp;H62))&lt;0,0,IF(((H$3-COUNTIF(H61:H68,"&lt;"&amp;H62))/COUNTIF(H61:H68,H62))&gt;1,1,(H$3-COUNTIF(H61:H68,"&lt;"&amp;H62))/COUNTIF(H61:H68,H62))))</f>
        <v>1</v>
      </c>
      <c r="AG62" s="1">
        <f t="shared" ref="AG62" si="876">IF(COUNT(I62)&lt;1,0,IF((I$3-COUNTIF(I61:I68,"&lt;"&amp;I62))&lt;0,0,IF(((I$3-COUNTIF(I61:I68,"&lt;"&amp;I62))/COUNTIF(I61:I68,I62))&gt;1,1,(I$3-COUNTIF(I61:I68,"&lt;"&amp;I62))/COUNTIF(I61:I68,I62))))</f>
        <v>0</v>
      </c>
      <c r="AH62" s="1">
        <f t="shared" ref="AH62" si="877">IF(COUNT(J62)&lt;1,0,IF((J$3-COUNTIF(J61:J68,"&lt;"&amp;J62))&lt;0,0,IF(((J$3-COUNTIF(J61:J68,"&lt;"&amp;J62))/COUNTIF(J61:J68,J62))&gt;1,1,(J$3-COUNTIF(J61:J68,"&lt;"&amp;J62))/COUNTIF(J61:J68,J62))))</f>
        <v>1</v>
      </c>
      <c r="AI62" s="1">
        <f t="shared" ref="AI62" si="878">IF(COUNT(K62)&lt;1,0,IF((K$3-COUNTIF(K61:K68,"&lt;"&amp;K62))&lt;0,0,IF(((K$3-COUNTIF(K61:K68,"&lt;"&amp;K62))/COUNTIF(K61:K68,K62))&gt;1,1,(K$3-COUNTIF(K61:K68,"&lt;"&amp;K62))/COUNTIF(K61:K68,K62))))</f>
        <v>1</v>
      </c>
      <c r="AJ62" s="1">
        <f t="shared" ref="AJ62" si="879">IF(COUNT(L62)&lt;1,0,IF((L$3-COUNTIF(L61:L68,"&lt;"&amp;L62))&lt;0,0,IF(((L$3-COUNTIF(L61:L68,"&lt;"&amp;L62))/COUNTIF(L61:L68,L62))&gt;1,1,(L$3-COUNTIF(L61:L68,"&lt;"&amp;L62))/COUNTIF(L61:L68,L62))))</f>
        <v>1</v>
      </c>
      <c r="AK62" s="1">
        <f t="shared" ref="AK62" si="880">IF(COUNT(M62)&lt;1,0,IF((M$3-COUNTIF(M61:M68,"&lt;"&amp;M62))&lt;0,0,IF(((M$3-COUNTIF(M61:M68,"&lt;"&amp;M62))/COUNTIF(M61:M68,M62))&gt;1,1,(M$3-COUNTIF(M61:M68,"&lt;"&amp;M62))/COUNTIF(M61:M68,M62))))</f>
        <v>1</v>
      </c>
      <c r="AL62" s="1">
        <f t="shared" ref="AL62" si="881">IF(COUNT(N62)&lt;1,0,IF((N$3-COUNTIF(N61:N68,"&lt;"&amp;N62))&lt;0,0,IF(((N$3-COUNTIF(N61:N68,"&lt;"&amp;N62))/COUNTIF(N61:N68,N62))&gt;1,1,(N$3-COUNTIF(N61:N68,"&lt;"&amp;N62))/COUNTIF(N61:N68,N62))))</f>
        <v>1</v>
      </c>
      <c r="AM62" s="1">
        <f t="shared" ref="AM62" si="882">IF(COUNT(O62)&lt;1,0,IF((O$3-COUNTIF(O61:O68,"&lt;"&amp;O62))&lt;0,0,IF(((O$3-COUNTIF(O61:O68,"&lt;"&amp;O62))/COUNTIF(O61:O68,O62))&gt;1,1,(O$3-COUNTIF(O61:O68,"&lt;"&amp;O62))/COUNTIF(O61:O68,O62))))</f>
        <v>1</v>
      </c>
      <c r="AN62" s="1">
        <f t="shared" ref="AN62" si="883">IF(COUNT(P62)&lt;1,0,IF((P$3-COUNTIF(P61:P68,"&lt;"&amp;P62))&lt;0,0,IF(((P$3-COUNTIF(P61:P68,"&lt;"&amp;P62))/COUNTIF(P61:P68,P62))&gt;1,1,(P$3-COUNTIF(P61:P68,"&lt;"&amp;P62))/COUNTIF(P61:P68,P62))))</f>
        <v>1</v>
      </c>
      <c r="AO62" s="1">
        <f t="shared" ref="AO62" si="884">IF(COUNT(Q62)&lt;1,0,IF((Q$3-COUNTIF(Q61:Q68,"&lt;"&amp;Q62))&lt;0,0,IF(((Q$3-COUNTIF(Q61:Q68,"&lt;"&amp;Q62))/COUNTIF(Q61:Q68,Q62))&gt;1,1,(Q$3-COUNTIF(Q61:Q68,"&lt;"&amp;Q62))/COUNTIF(Q61:Q68,Q62))))</f>
        <v>1</v>
      </c>
      <c r="AP62" s="1">
        <f t="shared" ref="AP62" si="885">IF(COUNT(R62)&lt;1,0,IF((R$3-COUNTIF(R61:R68,"&lt;"&amp;R62))&lt;0,0,IF(((R$3-COUNTIF(R61:R68,"&lt;"&amp;R62))/COUNTIF(R61:R68,R62))&gt;1,1,(R$3-COUNTIF(R61:R68,"&lt;"&amp;R62))/COUNTIF(R61:R68,R62))))</f>
        <v>1</v>
      </c>
      <c r="AQ62" s="1">
        <f t="shared" ref="AQ62" si="886">IF(COUNT(S62)&lt;1,0,IF((S$3-COUNTIF(S61:S68,"&lt;"&amp;S62))&lt;0,0,IF(((S$3-COUNTIF(S61:S68,"&lt;"&amp;S62))/COUNTIF(S61:S68,S62))&gt;1,1,(S$3-COUNTIF(S61:S68,"&lt;"&amp;S62))/COUNTIF(S61:S68,S62))))</f>
        <v>0.66666666666666663</v>
      </c>
      <c r="AR62" s="1">
        <f t="shared" ref="AR62" si="887">IF(COUNT(T62)&lt;1,0,IF((T$3-COUNTIF(T61:T68,"&lt;"&amp;T62))&lt;0,0,IF(((T$3-COUNTIF(T61:T68,"&lt;"&amp;T62))/COUNTIF(T61:T68,T62))&gt;1,1,(T$3-COUNTIF(T61:T68,"&lt;"&amp;T62))/COUNTIF(T61:T68,T62))))</f>
        <v>1</v>
      </c>
      <c r="AS62" s="1">
        <f t="shared" ref="AS62" si="888">IF(COUNT(U62)&lt;1,0,IF((U$3-COUNTIF(U61:U68,"&lt;"&amp;U62))&lt;0,0,IF(((U$3-COUNTIF(U61:U68,"&lt;"&amp;U62))/COUNTIF(U61:U68,U62))&gt;1,1,(U$3-COUNTIF(U61:U68,"&lt;"&amp;U62))/COUNTIF(U61:U68,U62))))</f>
        <v>0</v>
      </c>
      <c r="AT62" s="1">
        <f t="shared" ref="AT62" si="889">IF(COUNT(V62)&lt;1,0,IF((V$3-COUNTIF(V61:V68,"&lt;"&amp;V62))&lt;0,0,IF(((V$3-COUNTIF(V61:V68,"&lt;"&amp;V62))/COUNTIF(V61:V68,V62))&gt;1,1,(V$3-COUNTIF(V61:V68,"&lt;"&amp;V62))/COUNTIF(V61:V68,V62))))</f>
        <v>0</v>
      </c>
      <c r="AU62" s="1">
        <f t="shared" ref="AU62" si="890">IF(COUNT(W62)&lt;1,0,IF((W$3-COUNTIF(W61:W68,"&lt;"&amp;W62))&lt;0,0,IF(((W$3-COUNTIF(W61:W68,"&lt;"&amp;W62))/COUNTIF(W61:W68,W62))&gt;1,1,(W$3-COUNTIF(W61:W68,"&lt;"&amp;W62))/COUNTIF(W61:W68,W62))))</f>
        <v>0</v>
      </c>
      <c r="AV62" s="1">
        <f t="shared" ref="AV62" si="891">IF(COUNT(X62)&lt;1,0,IF((X$3-COUNTIF(X61:X68,"&lt;"&amp;X62))&lt;0,0,IF(((X$3-COUNTIF(X61:X68,"&lt;"&amp;X62))/COUNTIF(X61:X68,X62))&gt;1,1,(X$3-COUNTIF(X61:X68,"&lt;"&amp;X62))/COUNTIF(X61:X68,X62))))</f>
        <v>0</v>
      </c>
      <c r="AW62" s="1">
        <f t="shared" ref="AW62" si="892">IF(COUNT(Y62)&lt;1,0,IF((Y$3-COUNTIF(Y61:Y68,"&lt;"&amp;Y62))&lt;0,0,IF(((Y$3-COUNTIF(Y61:Y68,"&lt;"&amp;Y62))/COUNTIF(Y61:Y68,Y62))&gt;1,1,(Y$3-COUNTIF(Y61:Y68,"&lt;"&amp;Y62))/COUNTIF(Y61:Y68,Y62))))</f>
        <v>0</v>
      </c>
    </row>
    <row r="63" spans="1:49" ht="15" x14ac:dyDescent="0.2">
      <c r="B63" s="27" t="s">
        <v>239</v>
      </c>
      <c r="C63" s="28" t="s">
        <v>221</v>
      </c>
      <c r="D63" s="7">
        <v>21</v>
      </c>
      <c r="E63" s="7">
        <v>42</v>
      </c>
      <c r="F63" s="7">
        <v>41</v>
      </c>
      <c r="G63" s="7">
        <v>39</v>
      </c>
      <c r="H63" s="7">
        <v>36</v>
      </c>
      <c r="I63" s="7">
        <v>37</v>
      </c>
      <c r="J63" s="7">
        <v>38</v>
      </c>
      <c r="K63" s="7">
        <v>43</v>
      </c>
      <c r="L63" s="7">
        <v>43</v>
      </c>
      <c r="M63" s="7">
        <v>39</v>
      </c>
      <c r="N63" s="7">
        <v>43</v>
      </c>
      <c r="O63" s="7">
        <v>34</v>
      </c>
      <c r="P63" s="7">
        <v>42</v>
      </c>
      <c r="Q63" s="7">
        <v>42</v>
      </c>
      <c r="R63" s="7">
        <v>36</v>
      </c>
      <c r="S63" s="7">
        <v>40</v>
      </c>
      <c r="T63" s="7">
        <v>40</v>
      </c>
      <c r="U63" s="7"/>
      <c r="V63" s="7"/>
      <c r="W63" s="7"/>
      <c r="X63" s="7"/>
      <c r="Y63" s="7"/>
      <c r="Z63" s="30">
        <f t="shared" si="871"/>
        <v>38.588235294117645</v>
      </c>
      <c r="AB63" s="1">
        <f>IF(COUNT(D63)&lt;1,0,IF((D$3-COUNTIF(D61:D68,"&lt;"&amp;D63))&lt;0,0,IF(((D$3-COUNTIF(D61:D68,"&lt;"&amp;D63))/COUNTIF(D61:D68,D63))&gt;1,1,(D$3-COUNTIF(D61:D68,"&lt;"&amp;D63))/COUNTIF(D61:D68,D63))))</f>
        <v>1</v>
      </c>
      <c r="AC63" s="1">
        <f t="shared" ref="AC63" si="893">IF(COUNT(E63)&lt;1,0,IF((E$3-COUNTIF(E61:E68,"&lt;"&amp;E63))&lt;0,0,IF(((E$3-COUNTIF(E61:E68,"&lt;"&amp;E63))/COUNTIF(E61:E68,E63))&gt;1,1,(E$3-COUNTIF(E61:E68,"&lt;"&amp;E63))/COUNTIF(E61:E68,E63))))</f>
        <v>0</v>
      </c>
      <c r="AD63" s="1">
        <f t="shared" ref="AD63" si="894">IF(COUNT(F63)&lt;1,0,IF((F$3-COUNTIF(F61:F68,"&lt;"&amp;F63))&lt;0,0,IF(((F$3-COUNTIF(F61:F68,"&lt;"&amp;F63))/COUNTIF(F61:F68,F63))&gt;1,1,(F$3-COUNTIF(F61:F68,"&lt;"&amp;F63))/COUNTIF(F61:F68,F63))))</f>
        <v>1</v>
      </c>
      <c r="AE63" s="1">
        <f t="shared" ref="AE63" si="895">IF(COUNT(G63)&lt;1,0,IF((G$3-COUNTIF(G61:G68,"&lt;"&amp;G63))&lt;0,0,IF(((G$3-COUNTIF(G61:G68,"&lt;"&amp;G63))/COUNTIF(G61:G68,G63))&gt;1,1,(G$3-COUNTIF(G61:G68,"&lt;"&amp;G63))/COUNTIF(G61:G68,G63))))</f>
        <v>1</v>
      </c>
      <c r="AF63" s="1">
        <f t="shared" ref="AF63" si="896">IF(COUNT(H63)&lt;1,0,IF((H$3-COUNTIF(H61:H68,"&lt;"&amp;H63))&lt;0,0,IF(((H$3-COUNTIF(H61:H68,"&lt;"&amp;H63))/COUNTIF(H61:H68,H63))&gt;1,1,(H$3-COUNTIF(H61:H68,"&lt;"&amp;H63))/COUNTIF(H61:H68,H63))))</f>
        <v>1</v>
      </c>
      <c r="AG63" s="1">
        <f t="shared" ref="AG63" si="897">IF(COUNT(I63)&lt;1,0,IF((I$3-COUNTIF(I61:I68,"&lt;"&amp;I63))&lt;0,0,IF(((I$3-COUNTIF(I61:I68,"&lt;"&amp;I63))/COUNTIF(I61:I68,I63))&gt;1,1,(I$3-COUNTIF(I61:I68,"&lt;"&amp;I63))/COUNTIF(I61:I68,I63))))</f>
        <v>1</v>
      </c>
      <c r="AH63" s="1">
        <f t="shared" ref="AH63" si="898">IF(COUNT(J63)&lt;1,0,IF((J$3-COUNTIF(J61:J68,"&lt;"&amp;J63))&lt;0,0,IF(((J$3-COUNTIF(J61:J68,"&lt;"&amp;J63))/COUNTIF(J61:J68,J63))&gt;1,1,(J$3-COUNTIF(J61:J68,"&lt;"&amp;J63))/COUNTIF(J61:J68,J63))))</f>
        <v>1</v>
      </c>
      <c r="AI63" s="1">
        <f t="shared" ref="AI63" si="899">IF(COUNT(K63)&lt;1,0,IF((K$3-COUNTIF(K61:K68,"&lt;"&amp;K63))&lt;0,0,IF(((K$3-COUNTIF(K61:K68,"&lt;"&amp;K63))/COUNTIF(K61:K68,K63))&gt;1,1,(K$3-COUNTIF(K61:K68,"&lt;"&amp;K63))/COUNTIF(K61:K68,K63))))</f>
        <v>0.66666666666666663</v>
      </c>
      <c r="AJ63" s="1">
        <f t="shared" ref="AJ63" si="900">IF(COUNT(L63)&lt;1,0,IF((L$3-COUNTIF(L61:L68,"&lt;"&amp;L63))&lt;0,0,IF(((L$3-COUNTIF(L61:L68,"&lt;"&amp;L63))/COUNTIF(L61:L68,L63))&gt;1,1,(L$3-COUNTIF(L61:L68,"&lt;"&amp;L63))/COUNTIF(L61:L68,L63))))</f>
        <v>0</v>
      </c>
      <c r="AK63" s="1">
        <f t="shared" ref="AK63" si="901">IF(COUNT(M63)&lt;1,0,IF((M$3-COUNTIF(M61:M68,"&lt;"&amp;M63))&lt;0,0,IF(((M$3-COUNTIF(M61:M68,"&lt;"&amp;M63))/COUNTIF(M61:M68,M63))&gt;1,1,(M$3-COUNTIF(M61:M68,"&lt;"&amp;M63))/COUNTIF(M61:M68,M63))))</f>
        <v>1</v>
      </c>
      <c r="AL63" s="1">
        <f t="shared" ref="AL63" si="902">IF(COUNT(N63)&lt;1,0,IF((N$3-COUNTIF(N61:N68,"&lt;"&amp;N63))&lt;0,0,IF(((N$3-COUNTIF(N61:N68,"&lt;"&amp;N63))/COUNTIF(N61:N68,N63))&gt;1,1,(N$3-COUNTIF(N61:N68,"&lt;"&amp;N63))/COUNTIF(N61:N68,N63))))</f>
        <v>0</v>
      </c>
      <c r="AM63" s="1">
        <f t="shared" ref="AM63" si="903">IF(COUNT(O63)&lt;1,0,IF((O$3-COUNTIF(O61:O68,"&lt;"&amp;O63))&lt;0,0,IF(((O$3-COUNTIF(O61:O68,"&lt;"&amp;O63))/COUNTIF(O61:O68,O63))&gt;1,1,(O$3-COUNTIF(O61:O68,"&lt;"&amp;O63))/COUNTIF(O61:O68,O63))))</f>
        <v>1</v>
      </c>
      <c r="AN63" s="1">
        <f t="shared" ref="AN63" si="904">IF(COUNT(P63)&lt;1,0,IF((P$3-COUNTIF(P61:P68,"&lt;"&amp;P63))&lt;0,0,IF(((P$3-COUNTIF(P61:P68,"&lt;"&amp;P63))/COUNTIF(P61:P68,P63))&gt;1,1,(P$3-COUNTIF(P61:P68,"&lt;"&amp;P63))/COUNTIF(P61:P68,P63))))</f>
        <v>1</v>
      </c>
      <c r="AO63" s="1">
        <f t="shared" ref="AO63" si="905">IF(COUNT(Q63)&lt;1,0,IF((Q$3-COUNTIF(Q61:Q68,"&lt;"&amp;Q63))&lt;0,0,IF(((Q$3-COUNTIF(Q61:Q68,"&lt;"&amp;Q63))/COUNTIF(Q61:Q68,Q63))&gt;1,1,(Q$3-COUNTIF(Q61:Q68,"&lt;"&amp;Q63))/COUNTIF(Q61:Q68,Q63))))</f>
        <v>1</v>
      </c>
      <c r="AP63" s="1">
        <f t="shared" ref="AP63" si="906">IF(COUNT(R63)&lt;1,0,IF((R$3-COUNTIF(R61:R68,"&lt;"&amp;R63))&lt;0,0,IF(((R$3-COUNTIF(R61:R68,"&lt;"&amp;R63))/COUNTIF(R61:R68,R63))&gt;1,1,(R$3-COUNTIF(R61:R68,"&lt;"&amp;R63))/COUNTIF(R61:R68,R63))))</f>
        <v>1</v>
      </c>
      <c r="AQ63" s="1">
        <f t="shared" ref="AQ63" si="907">IF(COUNT(S63)&lt;1,0,IF((S$3-COUNTIF(S61:S68,"&lt;"&amp;S63))&lt;0,0,IF(((S$3-COUNTIF(S61:S68,"&lt;"&amp;S63))/COUNTIF(S61:S68,S63))&gt;1,1,(S$3-COUNTIF(S61:S68,"&lt;"&amp;S63))/COUNTIF(S61:S68,S63))))</f>
        <v>0.66666666666666663</v>
      </c>
      <c r="AR63" s="1">
        <f t="shared" ref="AR63" si="908">IF(COUNT(T63)&lt;1,0,IF((T$3-COUNTIF(T61:T68,"&lt;"&amp;T63))&lt;0,0,IF(((T$3-COUNTIF(T61:T68,"&lt;"&amp;T63))/COUNTIF(T61:T68,T63))&gt;1,1,(T$3-COUNTIF(T61:T68,"&lt;"&amp;T63))/COUNTIF(T61:T68,T63))))</f>
        <v>1</v>
      </c>
      <c r="AS63" s="1">
        <f t="shared" ref="AS63" si="909">IF(COUNT(U63)&lt;1,0,IF((U$3-COUNTIF(U61:U68,"&lt;"&amp;U63))&lt;0,0,IF(((U$3-COUNTIF(U61:U68,"&lt;"&amp;U63))/COUNTIF(U61:U68,U63))&gt;1,1,(U$3-COUNTIF(U61:U68,"&lt;"&amp;U63))/COUNTIF(U61:U68,U63))))</f>
        <v>0</v>
      </c>
      <c r="AT63" s="1">
        <f t="shared" ref="AT63" si="910">IF(COUNT(V63)&lt;1,0,IF((V$3-COUNTIF(V61:V68,"&lt;"&amp;V63))&lt;0,0,IF(((V$3-COUNTIF(V61:V68,"&lt;"&amp;V63))/COUNTIF(V61:V68,V63))&gt;1,1,(V$3-COUNTIF(V61:V68,"&lt;"&amp;V63))/COUNTIF(V61:V68,V63))))</f>
        <v>0</v>
      </c>
      <c r="AU63" s="1">
        <f t="shared" ref="AU63" si="911">IF(COUNT(W63)&lt;1,0,IF((W$3-COUNTIF(W61:W68,"&lt;"&amp;W63))&lt;0,0,IF(((W$3-COUNTIF(W61:W68,"&lt;"&amp;W63))/COUNTIF(W61:W68,W63))&gt;1,1,(W$3-COUNTIF(W61:W68,"&lt;"&amp;W63))/COUNTIF(W61:W68,W63))))</f>
        <v>0</v>
      </c>
      <c r="AV63" s="1">
        <f t="shared" ref="AV63" si="912">IF(COUNT(X63)&lt;1,0,IF((X$3-COUNTIF(X61:X68,"&lt;"&amp;X63))&lt;0,0,IF(((X$3-COUNTIF(X61:X68,"&lt;"&amp;X63))/COUNTIF(X61:X68,X63))&gt;1,1,(X$3-COUNTIF(X61:X68,"&lt;"&amp;X63))/COUNTIF(X61:X68,X63))))</f>
        <v>0</v>
      </c>
      <c r="AW63" s="1">
        <f t="shared" ref="AW63" si="913">IF(COUNT(Y63)&lt;1,0,IF((Y$3-COUNTIF(Y61:Y68,"&lt;"&amp;Y63))&lt;0,0,IF(((Y$3-COUNTIF(Y61:Y68,"&lt;"&amp;Y63))/COUNTIF(Y61:Y68,Y63))&gt;1,1,(Y$3-COUNTIF(Y61:Y68,"&lt;"&amp;Y63))/COUNTIF(Y61:Y68,Y63))))</f>
        <v>0</v>
      </c>
    </row>
    <row r="64" spans="1:49" ht="15" x14ac:dyDescent="0.2">
      <c r="B64" s="27" t="s">
        <v>240</v>
      </c>
      <c r="C64" s="28" t="s">
        <v>221</v>
      </c>
      <c r="D64" s="7">
        <v>29</v>
      </c>
      <c r="E64" s="7">
        <v>35</v>
      </c>
      <c r="F64" s="7">
        <v>30</v>
      </c>
      <c r="G64" s="7">
        <v>39</v>
      </c>
      <c r="H64" s="7">
        <v>45</v>
      </c>
      <c r="I64" s="7">
        <v>43</v>
      </c>
      <c r="J64" s="7">
        <v>36</v>
      </c>
      <c r="K64" s="7">
        <v>38</v>
      </c>
      <c r="L64" s="7">
        <v>38</v>
      </c>
      <c r="M64" s="7">
        <v>40</v>
      </c>
      <c r="N64" s="7">
        <v>45</v>
      </c>
      <c r="O64" s="7">
        <v>41</v>
      </c>
      <c r="P64" s="7">
        <v>43</v>
      </c>
      <c r="Q64" s="7">
        <v>45</v>
      </c>
      <c r="R64" s="7">
        <v>45</v>
      </c>
      <c r="S64" s="7">
        <v>37</v>
      </c>
      <c r="T64" s="7">
        <v>45</v>
      </c>
      <c r="U64" s="7"/>
      <c r="V64" s="7"/>
      <c r="W64" s="7"/>
      <c r="X64" s="7"/>
      <c r="Y64" s="7"/>
      <c r="Z64" s="30">
        <f t="shared" si="871"/>
        <v>39.647058823529413</v>
      </c>
      <c r="AB64" s="1">
        <f>IF(COUNT(D64)&lt;1,0,IF((D$3-COUNTIF(D61:D68,"&lt;"&amp;D64))&lt;0,0,IF(((D$3-COUNTIF(D61:D68,"&lt;"&amp;D64))/COUNTIF(D61:D68,D64))&gt;1,1,(D$3-COUNTIF(D61:D68,"&lt;"&amp;D64))/COUNTIF(D61:D68,D64))))</f>
        <v>0.66666666666666663</v>
      </c>
      <c r="AC64" s="1">
        <f t="shared" ref="AC64" si="914">IF(COUNT(E64)&lt;1,0,IF((E$3-COUNTIF(E61:E68,"&lt;"&amp;E64))&lt;0,0,IF(((E$3-COUNTIF(E61:E68,"&lt;"&amp;E64))/COUNTIF(E61:E68,E64))&gt;1,1,(E$3-COUNTIF(E61:E68,"&lt;"&amp;E64))/COUNTIF(E61:E68,E64))))</f>
        <v>1</v>
      </c>
      <c r="AD64" s="1">
        <f t="shared" ref="AD64" si="915">IF(COUNT(F64)&lt;1,0,IF((F$3-COUNTIF(F61:F68,"&lt;"&amp;F64))&lt;0,0,IF(((F$3-COUNTIF(F61:F68,"&lt;"&amp;F64))/COUNTIF(F61:F68,F64))&gt;1,1,(F$3-COUNTIF(F61:F68,"&lt;"&amp;F64))/COUNTIF(F61:F68,F64))))</f>
        <v>1</v>
      </c>
      <c r="AE64" s="1">
        <f t="shared" ref="AE64" si="916">IF(COUNT(G64)&lt;1,0,IF((G$3-COUNTIF(G61:G68,"&lt;"&amp;G64))&lt;0,0,IF(((G$3-COUNTIF(G61:G68,"&lt;"&amp;G64))/COUNTIF(G61:G68,G64))&gt;1,1,(G$3-COUNTIF(G61:G68,"&lt;"&amp;G64))/COUNTIF(G61:G68,G64))))</f>
        <v>1</v>
      </c>
      <c r="AF64" s="1">
        <f t="shared" ref="AF64" si="917">IF(COUNT(H64)&lt;1,0,IF((H$3-COUNTIF(H61:H68,"&lt;"&amp;H64))&lt;0,0,IF(((H$3-COUNTIF(H61:H68,"&lt;"&amp;H64))/COUNTIF(H61:H68,H64))&gt;1,1,(H$3-COUNTIF(H61:H68,"&lt;"&amp;H64))/COUNTIF(H61:H68,H64))))</f>
        <v>0</v>
      </c>
      <c r="AG64" s="1">
        <f t="shared" ref="AG64" si="918">IF(COUNT(I64)&lt;1,0,IF((I$3-COUNTIF(I61:I68,"&lt;"&amp;I64))&lt;0,0,IF(((I$3-COUNTIF(I61:I68,"&lt;"&amp;I64))/COUNTIF(I61:I68,I64))&gt;1,1,(I$3-COUNTIF(I61:I68,"&lt;"&amp;I64))/COUNTIF(I61:I68,I64))))</f>
        <v>1</v>
      </c>
      <c r="AH64" s="1">
        <f t="shared" ref="AH64" si="919">IF(COUNT(J64)&lt;1,0,IF((J$3-COUNTIF(J61:J68,"&lt;"&amp;J64))&lt;0,0,IF(((J$3-COUNTIF(J61:J68,"&lt;"&amp;J64))/COUNTIF(J61:J68,J64))&gt;1,1,(J$3-COUNTIF(J61:J68,"&lt;"&amp;J64))/COUNTIF(J61:J68,J64))))</f>
        <v>1</v>
      </c>
      <c r="AI64" s="1">
        <f t="shared" ref="AI64" si="920">IF(COUNT(K64)&lt;1,0,IF((K$3-COUNTIF(K61:K68,"&lt;"&amp;K64))&lt;0,0,IF(((K$3-COUNTIF(K61:K68,"&lt;"&amp;K64))/COUNTIF(K61:K68,K64))&gt;1,1,(K$3-COUNTIF(K61:K68,"&lt;"&amp;K64))/COUNTIF(K61:K68,K64))))</f>
        <v>1</v>
      </c>
      <c r="AJ64" s="1">
        <f t="shared" ref="AJ64" si="921">IF(COUNT(L64)&lt;1,0,IF((L$3-COUNTIF(L61:L68,"&lt;"&amp;L64))&lt;0,0,IF(((L$3-COUNTIF(L61:L68,"&lt;"&amp;L64))/COUNTIF(L61:L68,L64))&gt;1,1,(L$3-COUNTIF(L61:L68,"&lt;"&amp;L64))/COUNTIF(L61:L68,L64))))</f>
        <v>1</v>
      </c>
      <c r="AK64" s="1">
        <f t="shared" ref="AK64" si="922">IF(COUNT(M64)&lt;1,0,IF((M$3-COUNTIF(M61:M68,"&lt;"&amp;M64))&lt;0,0,IF(((M$3-COUNTIF(M61:M68,"&lt;"&amp;M64))/COUNTIF(M61:M68,M64))&gt;1,1,(M$3-COUNTIF(M61:M68,"&lt;"&amp;M64))/COUNTIF(M61:M68,M64))))</f>
        <v>1</v>
      </c>
      <c r="AL64" s="1">
        <f t="shared" ref="AL64" si="923">IF(COUNT(N64)&lt;1,0,IF((N$3-COUNTIF(N61:N68,"&lt;"&amp;N64))&lt;0,0,IF(((N$3-COUNTIF(N61:N68,"&lt;"&amp;N64))/COUNTIF(N61:N68,N64))&gt;1,1,(N$3-COUNTIF(N61:N68,"&lt;"&amp;N64))/COUNTIF(N61:N68,N64))))</f>
        <v>0</v>
      </c>
      <c r="AM64" s="1">
        <f t="shared" ref="AM64" si="924">IF(COUNT(O64)&lt;1,0,IF((O$3-COUNTIF(O61:O68,"&lt;"&amp;O64))&lt;0,0,IF(((O$3-COUNTIF(O61:O68,"&lt;"&amp;O64))/COUNTIF(O61:O68,O64))&gt;1,1,(O$3-COUNTIF(O61:O68,"&lt;"&amp;O64))/COUNTIF(O61:O68,O64))))</f>
        <v>0</v>
      </c>
      <c r="AN64" s="1">
        <f t="shared" ref="AN64" si="925">IF(COUNT(P64)&lt;1,0,IF((P$3-COUNTIF(P61:P68,"&lt;"&amp;P64))&lt;0,0,IF(((P$3-COUNTIF(P61:P68,"&lt;"&amp;P64))/COUNTIF(P61:P68,P64))&gt;1,1,(P$3-COUNTIF(P61:P68,"&lt;"&amp;P64))/COUNTIF(P61:P68,P64))))</f>
        <v>0</v>
      </c>
      <c r="AO64" s="1">
        <f t="shared" ref="AO64" si="926">IF(COUNT(Q64)&lt;1,0,IF((Q$3-COUNTIF(Q61:Q68,"&lt;"&amp;Q64))&lt;0,0,IF(((Q$3-COUNTIF(Q61:Q68,"&lt;"&amp;Q64))/COUNTIF(Q61:Q68,Q64))&gt;1,1,(Q$3-COUNTIF(Q61:Q68,"&lt;"&amp;Q64))/COUNTIF(Q61:Q68,Q64))))</f>
        <v>0</v>
      </c>
      <c r="AP64" s="1">
        <f t="shared" ref="AP64" si="927">IF(COUNT(R64)&lt;1,0,IF((R$3-COUNTIF(R61:R68,"&lt;"&amp;R64))&lt;0,0,IF(((R$3-COUNTIF(R61:R68,"&lt;"&amp;R64))/COUNTIF(R61:R68,R64))&gt;1,1,(R$3-COUNTIF(R61:R68,"&lt;"&amp;R64))/COUNTIF(R61:R68,R64))))</f>
        <v>0</v>
      </c>
      <c r="AQ64" s="1">
        <f t="shared" ref="AQ64" si="928">IF(COUNT(S64)&lt;1,0,IF((S$3-COUNTIF(S61:S68,"&lt;"&amp;S64))&lt;0,0,IF(((S$3-COUNTIF(S61:S68,"&lt;"&amp;S64))/COUNTIF(S61:S68,S64))&gt;1,1,(S$3-COUNTIF(S61:S68,"&lt;"&amp;S64))/COUNTIF(S61:S68,S64))))</f>
        <v>1</v>
      </c>
      <c r="AR64" s="1">
        <f t="shared" ref="AR64" si="929">IF(COUNT(T64)&lt;1,0,IF((T$3-COUNTIF(T61:T68,"&lt;"&amp;T64))&lt;0,0,IF(((T$3-COUNTIF(T61:T68,"&lt;"&amp;T64))/COUNTIF(T61:T68,T64))&gt;1,1,(T$3-COUNTIF(T61:T68,"&lt;"&amp;T64))/COUNTIF(T61:T68,T64))))</f>
        <v>0</v>
      </c>
      <c r="AS64" s="1">
        <f t="shared" ref="AS64" si="930">IF(COUNT(U64)&lt;1,0,IF((U$3-COUNTIF(U61:U68,"&lt;"&amp;U64))&lt;0,0,IF(((U$3-COUNTIF(U61:U68,"&lt;"&amp;U64))/COUNTIF(U61:U68,U64))&gt;1,1,(U$3-COUNTIF(U61:U68,"&lt;"&amp;U64))/COUNTIF(U61:U68,U64))))</f>
        <v>0</v>
      </c>
      <c r="AT64" s="1">
        <f t="shared" ref="AT64" si="931">IF(COUNT(V64)&lt;1,0,IF((V$3-COUNTIF(V61:V68,"&lt;"&amp;V64))&lt;0,0,IF(((V$3-COUNTIF(V61:V68,"&lt;"&amp;V64))/COUNTIF(V61:V68,V64))&gt;1,1,(V$3-COUNTIF(V61:V68,"&lt;"&amp;V64))/COUNTIF(V61:V68,V64))))</f>
        <v>0</v>
      </c>
      <c r="AU64" s="1">
        <f t="shared" ref="AU64" si="932">IF(COUNT(W64)&lt;1,0,IF((W$3-COUNTIF(W61:W68,"&lt;"&amp;W64))&lt;0,0,IF(((W$3-COUNTIF(W61:W68,"&lt;"&amp;W64))/COUNTIF(W61:W68,W64))&gt;1,1,(W$3-COUNTIF(W61:W68,"&lt;"&amp;W64))/COUNTIF(W61:W68,W64))))</f>
        <v>0</v>
      </c>
      <c r="AV64" s="1">
        <f t="shared" ref="AV64" si="933">IF(COUNT(X64)&lt;1,0,IF((X$3-COUNTIF(X61:X68,"&lt;"&amp;X64))&lt;0,0,IF(((X$3-COUNTIF(X61:X68,"&lt;"&amp;X64))/COUNTIF(X61:X68,X64))&gt;1,1,(X$3-COUNTIF(X61:X68,"&lt;"&amp;X64))/COUNTIF(X61:X68,X64))))</f>
        <v>0</v>
      </c>
      <c r="AW64" s="1">
        <f t="shared" ref="AW64" si="934">IF(COUNT(Y64)&lt;1,0,IF((Y$3-COUNTIF(Y61:Y68,"&lt;"&amp;Y64))&lt;0,0,IF(((Y$3-COUNTIF(Y61:Y68,"&lt;"&amp;Y64))/COUNTIF(Y61:Y68,Y64))&gt;1,1,(Y$3-COUNTIF(Y61:Y68,"&lt;"&amp;Y64))/COUNTIF(Y61:Y68,Y64))))</f>
        <v>0</v>
      </c>
    </row>
    <row r="65" spans="1:49" ht="15" x14ac:dyDescent="0.2">
      <c r="B65" s="27" t="s">
        <v>241</v>
      </c>
      <c r="C65" s="28" t="s">
        <v>221</v>
      </c>
      <c r="D65" s="7">
        <v>29</v>
      </c>
      <c r="E65" s="7">
        <v>34</v>
      </c>
      <c r="F65" s="7">
        <v>41</v>
      </c>
      <c r="G65" s="7">
        <v>34</v>
      </c>
      <c r="H65" s="7">
        <v>32</v>
      </c>
      <c r="I65" s="7">
        <v>42</v>
      </c>
      <c r="J65" s="7">
        <v>42</v>
      </c>
      <c r="K65" s="7">
        <v>43</v>
      </c>
      <c r="L65" s="7">
        <v>34</v>
      </c>
      <c r="M65" s="7">
        <v>37</v>
      </c>
      <c r="N65" s="7">
        <v>37</v>
      </c>
      <c r="O65" s="7">
        <v>39</v>
      </c>
      <c r="P65" s="7">
        <v>41</v>
      </c>
      <c r="Q65" s="7">
        <v>36</v>
      </c>
      <c r="R65" s="7">
        <v>38</v>
      </c>
      <c r="S65" s="7">
        <v>37</v>
      </c>
      <c r="T65" s="7">
        <v>40</v>
      </c>
      <c r="U65" s="7"/>
      <c r="V65" s="7"/>
      <c r="W65" s="7"/>
      <c r="X65" s="7"/>
      <c r="Y65" s="7"/>
      <c r="Z65" s="30">
        <f t="shared" si="871"/>
        <v>37.411764705882355</v>
      </c>
      <c r="AB65" s="1">
        <f>IF(COUNT(D65)&lt;1,0,IF((D$3-COUNTIF(D61:D68,"&lt;"&amp;D65))&lt;0,0,IF(((D$3-COUNTIF(D61:D68,"&lt;"&amp;D65))/COUNTIF(D61:D68,D65))&gt;1,1,(D$3-COUNTIF(D61:D68,"&lt;"&amp;D65))/COUNTIF(D61:D68,D65))))</f>
        <v>0.66666666666666663</v>
      </c>
      <c r="AC65" s="1">
        <f t="shared" ref="AC65" si="935">IF(COUNT(E65)&lt;1,0,IF((E$3-COUNTIF(E61:E68,"&lt;"&amp;E65))&lt;0,0,IF(((E$3-COUNTIF(E61:E68,"&lt;"&amp;E65))/COUNTIF(E61:E68,E65))&gt;1,1,(E$3-COUNTIF(E61:E68,"&lt;"&amp;E65))/COUNTIF(E61:E68,E65))))</f>
        <v>1</v>
      </c>
      <c r="AD65" s="1">
        <f t="shared" ref="AD65" si="936">IF(COUNT(F65)&lt;1,0,IF((F$3-COUNTIF(F61:F68,"&lt;"&amp;F65))&lt;0,0,IF(((F$3-COUNTIF(F61:F68,"&lt;"&amp;F65))/COUNTIF(F61:F68,F65))&gt;1,1,(F$3-COUNTIF(F61:F68,"&lt;"&amp;F65))/COUNTIF(F61:F68,F65))))</f>
        <v>1</v>
      </c>
      <c r="AE65" s="1">
        <f t="shared" ref="AE65" si="937">IF(COUNT(G65)&lt;1,0,IF((G$3-COUNTIF(G61:G68,"&lt;"&amp;G65))&lt;0,0,IF(((G$3-COUNTIF(G61:G68,"&lt;"&amp;G65))/COUNTIF(G61:G68,G65))&gt;1,1,(G$3-COUNTIF(G61:G68,"&lt;"&amp;G65))/COUNTIF(G61:G68,G65))))</f>
        <v>1</v>
      </c>
      <c r="AF65" s="1">
        <f t="shared" ref="AF65" si="938">IF(COUNT(H65)&lt;1,0,IF((H$3-COUNTIF(H61:H68,"&lt;"&amp;H65))&lt;0,0,IF(((H$3-COUNTIF(H61:H68,"&lt;"&amp;H65))/COUNTIF(H61:H68,H65))&gt;1,1,(H$3-COUNTIF(H61:H68,"&lt;"&amp;H65))/COUNTIF(H61:H68,H65))))</f>
        <v>1</v>
      </c>
      <c r="AG65" s="1">
        <f t="shared" ref="AG65" si="939">IF(COUNT(I65)&lt;1,0,IF((I$3-COUNTIF(I61:I68,"&lt;"&amp;I65))&lt;0,0,IF(((I$3-COUNTIF(I61:I68,"&lt;"&amp;I65))/COUNTIF(I61:I68,I65))&gt;1,1,(I$3-COUNTIF(I61:I68,"&lt;"&amp;I65))/COUNTIF(I61:I68,I65))))</f>
        <v>1</v>
      </c>
      <c r="AH65" s="1">
        <f t="shared" ref="AH65" si="940">IF(COUNT(J65)&lt;1,0,IF((J$3-COUNTIF(J61:J68,"&lt;"&amp;J65))&lt;0,0,IF(((J$3-COUNTIF(J61:J68,"&lt;"&amp;J65))/COUNTIF(J61:J68,J65))&gt;1,1,(J$3-COUNTIF(J61:J68,"&lt;"&amp;J65))/COUNTIF(J61:J68,J65))))</f>
        <v>0</v>
      </c>
      <c r="AI65" s="1">
        <f t="shared" ref="AI65" si="941">IF(COUNT(K65)&lt;1,0,IF((K$3-COUNTIF(K61:K68,"&lt;"&amp;K65))&lt;0,0,IF(((K$3-COUNTIF(K61:K68,"&lt;"&amp;K65))/COUNTIF(K61:K68,K65))&gt;1,1,(K$3-COUNTIF(K61:K68,"&lt;"&amp;K65))/COUNTIF(K61:K68,K65))))</f>
        <v>0.66666666666666663</v>
      </c>
      <c r="AJ65" s="1">
        <f t="shared" ref="AJ65" si="942">IF(COUNT(L65)&lt;1,0,IF((L$3-COUNTIF(L61:L68,"&lt;"&amp;L65))&lt;0,0,IF(((L$3-COUNTIF(L61:L68,"&lt;"&amp;L65))/COUNTIF(L61:L68,L65))&gt;1,1,(L$3-COUNTIF(L61:L68,"&lt;"&amp;L65))/COUNTIF(L61:L68,L65))))</f>
        <v>1</v>
      </c>
      <c r="AK65" s="1">
        <f t="shared" ref="AK65" si="943">IF(COUNT(M65)&lt;1,0,IF((M$3-COUNTIF(M61:M68,"&lt;"&amp;M65))&lt;0,0,IF(((M$3-COUNTIF(M61:M68,"&lt;"&amp;M65))/COUNTIF(M61:M68,M65))&gt;1,1,(M$3-COUNTIF(M61:M68,"&lt;"&amp;M65))/COUNTIF(M61:M68,M65))))</f>
        <v>1</v>
      </c>
      <c r="AL65" s="1">
        <f t="shared" ref="AL65" si="944">IF(COUNT(N65)&lt;1,0,IF((N$3-COUNTIF(N61:N68,"&lt;"&amp;N65))&lt;0,0,IF(((N$3-COUNTIF(N61:N68,"&lt;"&amp;N65))/COUNTIF(N61:N68,N65))&gt;1,1,(N$3-COUNTIF(N61:N68,"&lt;"&amp;N65))/COUNTIF(N61:N68,N65))))</f>
        <v>1</v>
      </c>
      <c r="AM65" s="1">
        <f t="shared" ref="AM65" si="945">IF(COUNT(O65)&lt;1,0,IF((O$3-COUNTIF(O61:O68,"&lt;"&amp;O65))&lt;0,0,IF(((O$3-COUNTIF(O61:O68,"&lt;"&amp;O65))/COUNTIF(O61:O68,O65))&gt;1,1,(O$3-COUNTIF(O61:O68,"&lt;"&amp;O65))/COUNTIF(O61:O68,O65))))</f>
        <v>0</v>
      </c>
      <c r="AN65" s="1">
        <f t="shared" ref="AN65" si="946">IF(COUNT(P65)&lt;1,0,IF((P$3-COUNTIF(P61:P68,"&lt;"&amp;P65))&lt;0,0,IF(((P$3-COUNTIF(P61:P68,"&lt;"&amp;P65))/COUNTIF(P61:P68,P65))&gt;1,1,(P$3-COUNTIF(P61:P68,"&lt;"&amp;P65))/COUNTIF(P61:P68,P65))))</f>
        <v>1</v>
      </c>
      <c r="AO65" s="1">
        <f t="shared" ref="AO65" si="947">IF(COUNT(Q65)&lt;1,0,IF((Q$3-COUNTIF(Q61:Q68,"&lt;"&amp;Q65))&lt;0,0,IF(((Q$3-COUNTIF(Q61:Q68,"&lt;"&amp;Q65))/COUNTIF(Q61:Q68,Q65))&gt;1,1,(Q$3-COUNTIF(Q61:Q68,"&lt;"&amp;Q65))/COUNTIF(Q61:Q68,Q65))))</f>
        <v>1</v>
      </c>
      <c r="AP65" s="1">
        <f t="shared" ref="AP65" si="948">IF(COUNT(R65)&lt;1,0,IF((R$3-COUNTIF(R61:R68,"&lt;"&amp;R65))&lt;0,0,IF(((R$3-COUNTIF(R61:R68,"&lt;"&amp;R65))/COUNTIF(R61:R68,R65))&gt;1,1,(R$3-COUNTIF(R61:R68,"&lt;"&amp;R65))/COUNTIF(R61:R68,R65))))</f>
        <v>1</v>
      </c>
      <c r="AQ65" s="1">
        <f t="shared" ref="AQ65" si="949">IF(COUNT(S65)&lt;1,0,IF((S$3-COUNTIF(S61:S68,"&lt;"&amp;S65))&lt;0,0,IF(((S$3-COUNTIF(S61:S68,"&lt;"&amp;S65))/COUNTIF(S61:S68,S65))&gt;1,1,(S$3-COUNTIF(S61:S68,"&lt;"&amp;S65))/COUNTIF(S61:S68,S65))))</f>
        <v>1</v>
      </c>
      <c r="AR65" s="1">
        <f t="shared" ref="AR65" si="950">IF(COUNT(T65)&lt;1,0,IF((T$3-COUNTIF(T61:T68,"&lt;"&amp;T65))&lt;0,0,IF(((T$3-COUNTIF(T61:T68,"&lt;"&amp;T65))/COUNTIF(T61:T68,T65))&gt;1,1,(T$3-COUNTIF(T61:T68,"&lt;"&amp;T65))/COUNTIF(T61:T68,T65))))</f>
        <v>1</v>
      </c>
      <c r="AS65" s="1">
        <f t="shared" ref="AS65" si="951">IF(COUNT(U65)&lt;1,0,IF((U$3-COUNTIF(U61:U68,"&lt;"&amp;U65))&lt;0,0,IF(((U$3-COUNTIF(U61:U68,"&lt;"&amp;U65))/COUNTIF(U61:U68,U65))&gt;1,1,(U$3-COUNTIF(U61:U68,"&lt;"&amp;U65))/COUNTIF(U61:U68,U65))))</f>
        <v>0</v>
      </c>
      <c r="AT65" s="1">
        <f t="shared" ref="AT65" si="952">IF(COUNT(V65)&lt;1,0,IF((V$3-COUNTIF(V61:V68,"&lt;"&amp;V65))&lt;0,0,IF(((V$3-COUNTIF(V61:V68,"&lt;"&amp;V65))/COUNTIF(V61:V68,V65))&gt;1,1,(V$3-COUNTIF(V61:V68,"&lt;"&amp;V65))/COUNTIF(V61:V68,V65))))</f>
        <v>0</v>
      </c>
      <c r="AU65" s="1">
        <f t="shared" ref="AU65" si="953">IF(COUNT(W65)&lt;1,0,IF((W$3-COUNTIF(W61:W68,"&lt;"&amp;W65))&lt;0,0,IF(((W$3-COUNTIF(W61:W68,"&lt;"&amp;W65))/COUNTIF(W61:W68,W65))&gt;1,1,(W$3-COUNTIF(W61:W68,"&lt;"&amp;W65))/COUNTIF(W61:W68,W65))))</f>
        <v>0</v>
      </c>
      <c r="AV65" s="1">
        <f t="shared" ref="AV65" si="954">IF(COUNT(X65)&lt;1,0,IF((X$3-COUNTIF(X61:X68,"&lt;"&amp;X65))&lt;0,0,IF(((X$3-COUNTIF(X61:X68,"&lt;"&amp;X65))/COUNTIF(X61:X68,X65))&gt;1,1,(X$3-COUNTIF(X61:X68,"&lt;"&amp;X65))/COUNTIF(X61:X68,X65))))</f>
        <v>0</v>
      </c>
      <c r="AW65" s="1">
        <f t="shared" ref="AW65" si="955">IF(COUNT(Y65)&lt;1,0,IF((Y$3-COUNTIF(Y61:Y68,"&lt;"&amp;Y65))&lt;0,0,IF(((Y$3-COUNTIF(Y61:Y68,"&lt;"&amp;Y65))/COUNTIF(Y61:Y68,Y65))&gt;1,1,(Y$3-COUNTIF(Y61:Y68,"&lt;"&amp;Y65))/COUNTIF(Y61:Y68,Y65))))</f>
        <v>0</v>
      </c>
    </row>
    <row r="66" spans="1:49" ht="15" x14ac:dyDescent="0.2">
      <c r="B66" s="11" t="s">
        <v>352</v>
      </c>
      <c r="C66" s="28" t="s">
        <v>221</v>
      </c>
      <c r="D66" s="7">
        <v>32</v>
      </c>
      <c r="E66" s="7">
        <v>44</v>
      </c>
      <c r="F66" s="7">
        <v>41</v>
      </c>
      <c r="G66" s="7">
        <v>36</v>
      </c>
      <c r="H66" s="7">
        <v>41</v>
      </c>
      <c r="I66" s="7">
        <v>44</v>
      </c>
      <c r="J66" s="7">
        <v>40</v>
      </c>
      <c r="K66" s="7">
        <v>43</v>
      </c>
      <c r="L66" s="7">
        <v>44</v>
      </c>
      <c r="M66" s="7">
        <v>41</v>
      </c>
      <c r="N66" s="7">
        <v>28</v>
      </c>
      <c r="O66" s="7">
        <v>44</v>
      </c>
      <c r="P66" s="7">
        <v>44</v>
      </c>
      <c r="Q66" s="7">
        <v>43</v>
      </c>
      <c r="R66" s="7">
        <v>44</v>
      </c>
      <c r="S66" s="7">
        <v>40</v>
      </c>
      <c r="T66" s="7">
        <v>42</v>
      </c>
      <c r="U66" s="7"/>
      <c r="V66" s="7"/>
      <c r="W66" s="7"/>
      <c r="X66" s="7"/>
      <c r="Y66" s="7"/>
      <c r="Z66" s="30">
        <f t="shared" si="871"/>
        <v>40.647058823529413</v>
      </c>
      <c r="AB66" s="1">
        <f>IF(COUNT(D66)&lt;1,0,IF((D$3-COUNTIF(D61:D68,"&lt;"&amp;D66))&lt;0,0,IF(((D$3-COUNTIF(D61:D68,"&lt;"&amp;D66))/COUNTIF(D61:D68,D66))&gt;1,1,(D$3-COUNTIF(D61:D68,"&lt;"&amp;D66))/COUNTIF(D61:D68,D66))))</f>
        <v>0</v>
      </c>
      <c r="AC66" s="1">
        <f t="shared" ref="AC66" si="956">IF(COUNT(E66)&lt;1,0,IF((E$3-COUNTIF(E61:E68,"&lt;"&amp;E66))&lt;0,0,IF(((E$3-COUNTIF(E61:E68,"&lt;"&amp;E66))/COUNTIF(E61:E68,E66))&gt;1,1,(E$3-COUNTIF(E61:E68,"&lt;"&amp;E66))/COUNTIF(E61:E68,E66))))</f>
        <v>0</v>
      </c>
      <c r="AD66" s="1">
        <f t="shared" ref="AD66" si="957">IF(COUNT(F66)&lt;1,0,IF((F$3-COUNTIF(F61:F68,"&lt;"&amp;F66))&lt;0,0,IF(((F$3-COUNTIF(F61:F68,"&lt;"&amp;F66))/COUNTIF(F61:F68,F66))&gt;1,1,(F$3-COUNTIF(F61:F68,"&lt;"&amp;F66))/COUNTIF(F61:F68,F66))))</f>
        <v>1</v>
      </c>
      <c r="AE66" s="1">
        <f t="shared" ref="AE66" si="958">IF(COUNT(G66)&lt;1,0,IF((G$3-COUNTIF(G61:G68,"&lt;"&amp;G66))&lt;0,0,IF(((G$3-COUNTIF(G61:G68,"&lt;"&amp;G66))/COUNTIF(G61:G68,G66))&gt;1,1,(G$3-COUNTIF(G61:G68,"&lt;"&amp;G66))/COUNTIF(G61:G68,G66))))</f>
        <v>1</v>
      </c>
      <c r="AF66" s="1">
        <f t="shared" ref="AF66" si="959">IF(COUNT(H66)&lt;1,0,IF((H$3-COUNTIF(H61:H68,"&lt;"&amp;H66))&lt;0,0,IF(((H$3-COUNTIF(H61:H68,"&lt;"&amp;H66))/COUNTIF(H61:H68,H66))&gt;1,1,(H$3-COUNTIF(H61:H68,"&lt;"&amp;H66))/COUNTIF(H61:H68,H66))))</f>
        <v>1</v>
      </c>
      <c r="AG66" s="1">
        <f t="shared" ref="AG66" si="960">IF(COUNT(I66)&lt;1,0,IF((I$3-COUNTIF(I61:I68,"&lt;"&amp;I66))&lt;0,0,IF(((I$3-COUNTIF(I61:I68,"&lt;"&amp;I66))/COUNTIF(I61:I68,I66))&gt;1,1,(I$3-COUNTIF(I61:I68,"&lt;"&amp;I66))/COUNTIF(I61:I68,I66))))</f>
        <v>0</v>
      </c>
      <c r="AH66" s="1">
        <f t="shared" ref="AH66" si="961">IF(COUNT(J66)&lt;1,0,IF((J$3-COUNTIF(J61:J68,"&lt;"&amp;J66))&lt;0,0,IF(((J$3-COUNTIF(J61:J68,"&lt;"&amp;J66))/COUNTIF(J61:J68,J66))&gt;1,1,(J$3-COUNTIF(J61:J68,"&lt;"&amp;J66))/COUNTIF(J61:J68,J66))))</f>
        <v>1</v>
      </c>
      <c r="AI66" s="1">
        <f t="shared" ref="AI66" si="962">IF(COUNT(K66)&lt;1,0,IF((K$3-COUNTIF(K61:K68,"&lt;"&amp;K66))&lt;0,0,IF(((K$3-COUNTIF(K61:K68,"&lt;"&amp;K66))/COUNTIF(K61:K68,K66))&gt;1,1,(K$3-COUNTIF(K61:K68,"&lt;"&amp;K66))/COUNTIF(K61:K68,K66))))</f>
        <v>0.66666666666666663</v>
      </c>
      <c r="AJ66" s="1">
        <f t="shared" ref="AJ66" si="963">IF(COUNT(L66)&lt;1,0,IF((L$3-COUNTIF(L61:L68,"&lt;"&amp;L66))&lt;0,0,IF(((L$3-COUNTIF(L61:L68,"&lt;"&amp;L66))/COUNTIF(L61:L68,L66))&gt;1,1,(L$3-COUNTIF(L61:L68,"&lt;"&amp;L66))/COUNTIF(L61:L68,L66))))</f>
        <v>0</v>
      </c>
      <c r="AK66" s="1">
        <f t="shared" ref="AK66" si="964">IF(COUNT(M66)&lt;1,0,IF((M$3-COUNTIF(M61:M68,"&lt;"&amp;M66))&lt;0,0,IF(((M$3-COUNTIF(M61:M68,"&lt;"&amp;M66))/COUNTIF(M61:M68,M66))&gt;1,1,(M$3-COUNTIF(M61:M68,"&lt;"&amp;M66))/COUNTIF(M61:M68,M66))))</f>
        <v>1</v>
      </c>
      <c r="AL66" s="1">
        <f t="shared" ref="AL66" si="965">IF(COUNT(N66)&lt;1,0,IF((N$3-COUNTIF(N61:N68,"&lt;"&amp;N66))&lt;0,0,IF(((N$3-COUNTIF(N61:N68,"&lt;"&amp;N66))/COUNTIF(N61:N68,N66))&gt;1,1,(N$3-COUNTIF(N61:N68,"&lt;"&amp;N66))/COUNTIF(N61:N68,N66))))</f>
        <v>1</v>
      </c>
      <c r="AM66" s="1">
        <f t="shared" ref="AM66" si="966">IF(COUNT(O66)&lt;1,0,IF((O$3-COUNTIF(O61:O68,"&lt;"&amp;O66))&lt;0,0,IF(((O$3-COUNTIF(O61:O68,"&lt;"&amp;O66))/COUNTIF(O61:O68,O66))&gt;1,1,(O$3-COUNTIF(O61:O68,"&lt;"&amp;O66))/COUNTIF(O61:O68,O66))))</f>
        <v>0</v>
      </c>
      <c r="AN66" s="1">
        <f t="shared" ref="AN66" si="967">IF(COUNT(P66)&lt;1,0,IF((P$3-COUNTIF(P61:P68,"&lt;"&amp;P66))&lt;0,0,IF(((P$3-COUNTIF(P61:P68,"&lt;"&amp;P66))/COUNTIF(P61:P68,P66))&gt;1,1,(P$3-COUNTIF(P61:P68,"&lt;"&amp;P66))/COUNTIF(P61:P68,P66))))</f>
        <v>0</v>
      </c>
      <c r="AO66" s="1">
        <f t="shared" ref="AO66" si="968">IF(COUNT(Q66)&lt;1,0,IF((Q$3-COUNTIF(Q61:Q68,"&lt;"&amp;Q66))&lt;0,0,IF(((Q$3-COUNTIF(Q61:Q68,"&lt;"&amp;Q66))/COUNTIF(Q61:Q68,Q66))&gt;1,1,(Q$3-COUNTIF(Q61:Q68,"&lt;"&amp;Q66))/COUNTIF(Q61:Q68,Q66))))</f>
        <v>0</v>
      </c>
      <c r="AP66" s="1">
        <f t="shared" ref="AP66" si="969">IF(COUNT(R66)&lt;1,0,IF((R$3-COUNTIF(R61:R68,"&lt;"&amp;R66))&lt;0,0,IF(((R$3-COUNTIF(R61:R68,"&lt;"&amp;R66))/COUNTIF(R61:R68,R66))&gt;1,1,(R$3-COUNTIF(R61:R68,"&lt;"&amp;R66))/COUNTIF(R61:R68,R66))))</f>
        <v>1</v>
      </c>
      <c r="AQ66" s="1">
        <f t="shared" ref="AQ66" si="970">IF(COUNT(S66)&lt;1,0,IF((S$3-COUNTIF(S61:S68,"&lt;"&amp;S66))&lt;0,0,IF(((S$3-COUNTIF(S61:S68,"&lt;"&amp;S66))/COUNTIF(S61:S68,S66))&gt;1,1,(S$3-COUNTIF(S61:S68,"&lt;"&amp;S66))/COUNTIF(S61:S68,S66))))</f>
        <v>0.66666666666666663</v>
      </c>
      <c r="AR66" s="1">
        <f t="shared" ref="AR66" si="971">IF(COUNT(T66)&lt;1,0,IF((T$3-COUNTIF(T61:T68,"&lt;"&amp;T66))&lt;0,0,IF(((T$3-COUNTIF(T61:T68,"&lt;"&amp;T66))/COUNTIF(T61:T68,T66))&gt;1,1,(T$3-COUNTIF(T61:T68,"&lt;"&amp;T66))/COUNTIF(T61:T68,T66))))</f>
        <v>1</v>
      </c>
      <c r="AS66" s="1">
        <f t="shared" ref="AS66" si="972">IF(COUNT(U66)&lt;1,0,IF((U$3-COUNTIF(U61:U68,"&lt;"&amp;U66))&lt;0,0,IF(((U$3-COUNTIF(U61:U68,"&lt;"&amp;U66))/COUNTIF(U61:U68,U66))&gt;1,1,(U$3-COUNTIF(U61:U68,"&lt;"&amp;U66))/COUNTIF(U61:U68,U66))))</f>
        <v>0</v>
      </c>
      <c r="AT66" s="1">
        <f t="shared" ref="AT66" si="973">IF(COUNT(V66)&lt;1,0,IF((V$3-COUNTIF(V61:V68,"&lt;"&amp;V66))&lt;0,0,IF(((V$3-COUNTIF(V61:V68,"&lt;"&amp;V66))/COUNTIF(V61:V68,V66))&gt;1,1,(V$3-COUNTIF(V61:V68,"&lt;"&amp;V66))/COUNTIF(V61:V68,V66))))</f>
        <v>0</v>
      </c>
      <c r="AU66" s="1">
        <f t="shared" ref="AU66" si="974">IF(COUNT(W66)&lt;1,0,IF((W$3-COUNTIF(W61:W68,"&lt;"&amp;W66))&lt;0,0,IF(((W$3-COUNTIF(W61:W68,"&lt;"&amp;W66))/COUNTIF(W61:W68,W66))&gt;1,1,(W$3-COUNTIF(W61:W68,"&lt;"&amp;W66))/COUNTIF(W61:W68,W66))))</f>
        <v>0</v>
      </c>
      <c r="AV66" s="1">
        <f t="shared" ref="AV66" si="975">IF(COUNT(X66)&lt;1,0,IF((X$3-COUNTIF(X61:X68,"&lt;"&amp;X66))&lt;0,0,IF(((X$3-COUNTIF(X61:X68,"&lt;"&amp;X66))/COUNTIF(X61:X68,X66))&gt;1,1,(X$3-COUNTIF(X61:X68,"&lt;"&amp;X66))/COUNTIF(X61:X68,X66))))</f>
        <v>0</v>
      </c>
      <c r="AW66" s="1">
        <f t="shared" ref="AW66" si="976">IF(COUNT(Y66)&lt;1,0,IF((Y$3-COUNTIF(Y61:Y68,"&lt;"&amp;Y66))&lt;0,0,IF(((Y$3-COUNTIF(Y61:Y68,"&lt;"&amp;Y66))/COUNTIF(Y61:Y68,Y66))&gt;1,1,(Y$3-COUNTIF(Y61:Y68,"&lt;"&amp;Y66))/COUNTIF(Y61:Y68,Y66))))</f>
        <v>0</v>
      </c>
    </row>
    <row r="67" spans="1:49" ht="15" x14ac:dyDescent="0.2">
      <c r="B67" s="27" t="s">
        <v>242</v>
      </c>
      <c r="C67" s="28" t="s">
        <v>221</v>
      </c>
      <c r="D67" s="7">
        <v>36</v>
      </c>
      <c r="E67" s="7">
        <v>39</v>
      </c>
      <c r="F67" s="7">
        <v>41</v>
      </c>
      <c r="G67" s="7">
        <v>39</v>
      </c>
      <c r="H67" s="7">
        <v>45</v>
      </c>
      <c r="I67" s="7">
        <v>45</v>
      </c>
      <c r="J67" s="7">
        <v>45</v>
      </c>
      <c r="K67" s="7">
        <v>45</v>
      </c>
      <c r="L67" s="7">
        <v>45</v>
      </c>
      <c r="M67" s="7">
        <v>45</v>
      </c>
      <c r="N67" s="7">
        <v>37</v>
      </c>
      <c r="O67" s="7">
        <v>31</v>
      </c>
      <c r="P67" s="7">
        <v>36</v>
      </c>
      <c r="Q67" s="7">
        <v>36</v>
      </c>
      <c r="R67" s="7">
        <v>45</v>
      </c>
      <c r="S67" s="7">
        <v>42</v>
      </c>
      <c r="T67" s="7">
        <v>45</v>
      </c>
      <c r="U67" s="7"/>
      <c r="V67" s="7"/>
      <c r="W67" s="7"/>
      <c r="X67" s="7"/>
      <c r="Y67" s="7"/>
      <c r="Z67" s="30">
        <f t="shared" si="871"/>
        <v>41</v>
      </c>
      <c r="AB67" s="1">
        <f>IF(COUNT(D67)&lt;1,0,IF((D$3-COUNTIF(D61:D68,"&lt;"&amp;D67))&lt;0,0,IF(((D$3-COUNTIF(D61:D68,"&lt;"&amp;D67))/COUNTIF(D61:D68,D67))&gt;1,1,(D$3-COUNTIF(D61:D68,"&lt;"&amp;D67))/COUNTIF(D61:D68,D67))))</f>
        <v>0</v>
      </c>
      <c r="AC67" s="1">
        <f t="shared" ref="AC67" si="977">IF(COUNT(E67)&lt;1,0,IF((E$3-COUNTIF(E61:E68,"&lt;"&amp;E67))&lt;0,0,IF(((E$3-COUNTIF(E61:E68,"&lt;"&amp;E67))/COUNTIF(E61:E68,E67))&gt;1,1,(E$3-COUNTIF(E61:E68,"&lt;"&amp;E67))/COUNTIF(E61:E68,E67))))</f>
        <v>0</v>
      </c>
      <c r="AD67" s="1">
        <f t="shared" ref="AD67" si="978">IF(COUNT(F67)&lt;1,0,IF((F$3-COUNTIF(F61:F68,"&lt;"&amp;F67))&lt;0,0,IF(((F$3-COUNTIF(F61:F68,"&lt;"&amp;F67))/COUNTIF(F61:F68,F67))&gt;1,1,(F$3-COUNTIF(F61:F68,"&lt;"&amp;F67))/COUNTIF(F61:F68,F67))))</f>
        <v>1</v>
      </c>
      <c r="AE67" s="1">
        <f t="shared" ref="AE67" si="979">IF(COUNT(G67)&lt;1,0,IF((G$3-COUNTIF(G61:G68,"&lt;"&amp;G67))&lt;0,0,IF(((G$3-COUNTIF(G61:G68,"&lt;"&amp;G67))/COUNTIF(G61:G68,G67))&gt;1,1,(G$3-COUNTIF(G61:G68,"&lt;"&amp;G67))/COUNTIF(G61:G68,G67))))</f>
        <v>1</v>
      </c>
      <c r="AF67" s="1">
        <f t="shared" ref="AF67" si="980">IF(COUNT(H67)&lt;1,0,IF((H$3-COUNTIF(H61:H68,"&lt;"&amp;H67))&lt;0,0,IF(((H$3-COUNTIF(H61:H68,"&lt;"&amp;H67))/COUNTIF(H61:H68,H67))&gt;1,1,(H$3-COUNTIF(H61:H68,"&lt;"&amp;H67))/COUNTIF(H61:H68,H67))))</f>
        <v>0</v>
      </c>
      <c r="AG67" s="1">
        <f t="shared" ref="AG67" si="981">IF(COUNT(I67)&lt;1,0,IF((I$3-COUNTIF(I61:I68,"&lt;"&amp;I67))&lt;0,0,IF(((I$3-COUNTIF(I61:I68,"&lt;"&amp;I67))/COUNTIF(I61:I68,I67))&gt;1,1,(I$3-COUNTIF(I61:I68,"&lt;"&amp;I67))/COUNTIF(I61:I68,I67))))</f>
        <v>0</v>
      </c>
      <c r="AH67" s="1">
        <f t="shared" ref="AH67" si="982">IF(COUNT(J67)&lt;1,0,IF((J$3-COUNTIF(J61:J68,"&lt;"&amp;J67))&lt;0,0,IF(((J$3-COUNTIF(J61:J68,"&lt;"&amp;J67))/COUNTIF(J61:J68,J67))&gt;1,1,(J$3-COUNTIF(J61:J68,"&lt;"&amp;J67))/COUNTIF(J61:J68,J67))))</f>
        <v>0</v>
      </c>
      <c r="AI67" s="1">
        <f t="shared" ref="AI67" si="983">IF(COUNT(K67)&lt;1,0,IF((K$3-COUNTIF(K61:K68,"&lt;"&amp;K67))&lt;0,0,IF(((K$3-COUNTIF(K61:K68,"&lt;"&amp;K67))/COUNTIF(K61:K68,K67))&gt;1,1,(K$3-COUNTIF(K61:K68,"&lt;"&amp;K67))/COUNTIF(K61:K68,K67))))</f>
        <v>0</v>
      </c>
      <c r="AJ67" s="1">
        <f t="shared" ref="AJ67" si="984">IF(COUNT(L67)&lt;1,0,IF((L$3-COUNTIF(L61:L68,"&lt;"&amp;L67))&lt;0,0,IF(((L$3-COUNTIF(L61:L68,"&lt;"&amp;L67))/COUNTIF(L61:L68,L67))&gt;1,1,(L$3-COUNTIF(L61:L68,"&lt;"&amp;L67))/COUNTIF(L61:L68,L67))))</f>
        <v>0</v>
      </c>
      <c r="AK67" s="1">
        <f t="shared" ref="AK67" si="985">IF(COUNT(M67)&lt;1,0,IF((M$3-COUNTIF(M61:M68,"&lt;"&amp;M67))&lt;0,0,IF(((M$3-COUNTIF(M61:M68,"&lt;"&amp;M67))/COUNTIF(M61:M68,M67))&gt;1,1,(M$3-COUNTIF(M61:M68,"&lt;"&amp;M67))/COUNTIF(M61:M68,M67))))</f>
        <v>0</v>
      </c>
      <c r="AL67" s="1">
        <f t="shared" ref="AL67" si="986">IF(COUNT(N67)&lt;1,0,IF((N$3-COUNTIF(N61:N68,"&lt;"&amp;N67))&lt;0,0,IF(((N$3-COUNTIF(N61:N68,"&lt;"&amp;N67))/COUNTIF(N61:N68,N67))&gt;1,1,(N$3-COUNTIF(N61:N68,"&lt;"&amp;N67))/COUNTIF(N61:N68,N67))))</f>
        <v>1</v>
      </c>
      <c r="AM67" s="1">
        <f t="shared" ref="AM67" si="987">IF(COUNT(O67)&lt;1,0,IF((O$3-COUNTIF(O61:O68,"&lt;"&amp;O67))&lt;0,0,IF(((O$3-COUNTIF(O61:O68,"&lt;"&amp;O67))/COUNTIF(O61:O68,O67))&gt;1,1,(O$3-COUNTIF(O61:O68,"&lt;"&amp;O67))/COUNTIF(O61:O68,O67))))</f>
        <v>1</v>
      </c>
      <c r="AN67" s="1">
        <f t="shared" ref="AN67" si="988">IF(COUNT(P67)&lt;1,0,IF((P$3-COUNTIF(P61:P68,"&lt;"&amp;P67))&lt;0,0,IF(((P$3-COUNTIF(P61:P68,"&lt;"&amp;P67))/COUNTIF(P61:P68,P67))&gt;1,1,(P$3-COUNTIF(P61:P68,"&lt;"&amp;P67))/COUNTIF(P61:P68,P67))))</f>
        <v>1</v>
      </c>
      <c r="AO67" s="1">
        <f t="shared" ref="AO67" si="989">IF(COUNT(Q67)&lt;1,0,IF((Q$3-COUNTIF(Q61:Q68,"&lt;"&amp;Q67))&lt;0,0,IF(((Q$3-COUNTIF(Q61:Q68,"&lt;"&amp;Q67))/COUNTIF(Q61:Q68,Q67))&gt;1,1,(Q$3-COUNTIF(Q61:Q68,"&lt;"&amp;Q67))/COUNTIF(Q61:Q68,Q67))))</f>
        <v>1</v>
      </c>
      <c r="AP67" s="1">
        <f t="shared" ref="AP67" si="990">IF(COUNT(R67)&lt;1,0,IF((R$3-COUNTIF(R61:R68,"&lt;"&amp;R67))&lt;0,0,IF(((R$3-COUNTIF(R61:R68,"&lt;"&amp;R67))/COUNTIF(R61:R68,R67))&gt;1,1,(R$3-COUNTIF(R61:R68,"&lt;"&amp;R67))/COUNTIF(R61:R68,R67))))</f>
        <v>0</v>
      </c>
      <c r="AQ67" s="1">
        <f t="shared" ref="AQ67" si="991">IF(COUNT(S67)&lt;1,0,IF((S$3-COUNTIF(S61:S68,"&lt;"&amp;S67))&lt;0,0,IF(((S$3-COUNTIF(S61:S68,"&lt;"&amp;S67))/COUNTIF(S61:S68,S67))&gt;1,1,(S$3-COUNTIF(S61:S68,"&lt;"&amp;S67))/COUNTIF(S61:S68,S67))))</f>
        <v>0</v>
      </c>
      <c r="AR67" s="1">
        <f t="shared" ref="AR67" si="992">IF(COUNT(T67)&lt;1,0,IF((T$3-COUNTIF(T61:T68,"&lt;"&amp;T67))&lt;0,0,IF(((T$3-COUNTIF(T61:T68,"&lt;"&amp;T67))/COUNTIF(T61:T68,T67))&gt;1,1,(T$3-COUNTIF(T61:T68,"&lt;"&amp;T67))/COUNTIF(T61:T68,T67))))</f>
        <v>0</v>
      </c>
      <c r="AS67" s="1">
        <f t="shared" ref="AS67" si="993">IF(COUNT(U67)&lt;1,0,IF((U$3-COUNTIF(U61:U68,"&lt;"&amp;U67))&lt;0,0,IF(((U$3-COUNTIF(U61:U68,"&lt;"&amp;U67))/COUNTIF(U61:U68,U67))&gt;1,1,(U$3-COUNTIF(U61:U68,"&lt;"&amp;U67))/COUNTIF(U61:U68,U67))))</f>
        <v>0</v>
      </c>
      <c r="AT67" s="1">
        <f t="shared" ref="AT67" si="994">IF(COUNT(V67)&lt;1,0,IF((V$3-COUNTIF(V61:V68,"&lt;"&amp;V67))&lt;0,0,IF(((V$3-COUNTIF(V61:V68,"&lt;"&amp;V67))/COUNTIF(V61:V68,V67))&gt;1,1,(V$3-COUNTIF(V61:V68,"&lt;"&amp;V67))/COUNTIF(V61:V68,V67))))</f>
        <v>0</v>
      </c>
      <c r="AU67" s="1">
        <f t="shared" ref="AU67" si="995">IF(COUNT(W67)&lt;1,0,IF((W$3-COUNTIF(W61:W68,"&lt;"&amp;W67))&lt;0,0,IF(((W$3-COUNTIF(W61:W68,"&lt;"&amp;W67))/COUNTIF(W61:W68,W67))&gt;1,1,(W$3-COUNTIF(W61:W68,"&lt;"&amp;W67))/COUNTIF(W61:W68,W67))))</f>
        <v>0</v>
      </c>
      <c r="AV67" s="1">
        <f t="shared" ref="AV67" si="996">IF(COUNT(X67)&lt;1,0,IF((X$3-COUNTIF(X61:X68,"&lt;"&amp;X67))&lt;0,0,IF(((X$3-COUNTIF(X61:X68,"&lt;"&amp;X67))/COUNTIF(X61:X68,X67))&gt;1,1,(X$3-COUNTIF(X61:X68,"&lt;"&amp;X67))/COUNTIF(X61:X68,X67))))</f>
        <v>0</v>
      </c>
      <c r="AW67" s="1">
        <f t="shared" ref="AW67" si="997">IF(COUNT(Y67)&lt;1,0,IF((Y$3-COUNTIF(Y61:Y68,"&lt;"&amp;Y67))&lt;0,0,IF(((Y$3-COUNTIF(Y61:Y68,"&lt;"&amp;Y67))/COUNTIF(Y61:Y68,Y67))&gt;1,1,(Y$3-COUNTIF(Y61:Y68,"&lt;"&amp;Y67))/COUNTIF(Y61:Y68,Y67))))</f>
        <v>0</v>
      </c>
    </row>
    <row r="68" spans="1:49" ht="15" x14ac:dyDescent="0.2">
      <c r="B68" s="11" t="s">
        <v>243</v>
      </c>
      <c r="C68" s="28" t="s">
        <v>221</v>
      </c>
      <c r="D68" s="7">
        <v>18</v>
      </c>
      <c r="E68" s="7">
        <v>33</v>
      </c>
      <c r="F68" s="7">
        <v>43</v>
      </c>
      <c r="G68" s="7">
        <v>44</v>
      </c>
      <c r="H68" s="7">
        <v>44</v>
      </c>
      <c r="I68" s="7">
        <v>33</v>
      </c>
      <c r="J68" s="7">
        <v>44</v>
      </c>
      <c r="K68" s="7">
        <v>44</v>
      </c>
      <c r="L68" s="7">
        <v>41</v>
      </c>
      <c r="M68" s="7">
        <v>44</v>
      </c>
      <c r="N68" s="7">
        <v>39</v>
      </c>
      <c r="O68" s="7">
        <v>32</v>
      </c>
      <c r="P68" s="7">
        <v>45</v>
      </c>
      <c r="Q68" s="7">
        <v>45</v>
      </c>
      <c r="R68" s="7">
        <v>45</v>
      </c>
      <c r="S68" s="7">
        <v>45</v>
      </c>
      <c r="T68" s="7">
        <v>45</v>
      </c>
      <c r="U68" s="7"/>
      <c r="V68" s="7"/>
      <c r="W68" s="7"/>
      <c r="X68" s="7"/>
      <c r="Y68" s="7"/>
      <c r="Z68" s="13">
        <f t="shared" si="871"/>
        <v>40.235294117647058</v>
      </c>
      <c r="AB68" s="1">
        <f>IF(COUNT(D68)&lt;1,0,IF((D$3-COUNTIF(D61:D68,"&lt;"&amp;D68))&lt;0,0,IF(((D$3-COUNTIF(D61:D68,"&lt;"&amp;D68))/COUNTIF(D61:D68,D68))&gt;1,1,(D$3-COUNTIF(D61:D68,"&lt;"&amp;D68))/COUNTIF(D61:D68,D68))))</f>
        <v>1</v>
      </c>
      <c r="AC68" s="1">
        <f t="shared" ref="AC68" si="998">IF(COUNT(E68)&lt;1,0,IF((E$3-COUNTIF(E61:E68,"&lt;"&amp;E68))&lt;0,0,IF(((E$3-COUNTIF(E61:E68,"&lt;"&amp;E68))/COUNTIF(E61:E68,E68))&gt;1,1,(E$3-COUNTIF(E61:E68,"&lt;"&amp;E68))/COUNTIF(E61:E68,E68))))</f>
        <v>1</v>
      </c>
      <c r="AD68" s="1">
        <f t="shared" ref="AD68" si="999">IF(COUNT(F68)&lt;1,0,IF((F$3-COUNTIF(F61:F68,"&lt;"&amp;F68))&lt;0,0,IF(((F$3-COUNTIF(F61:F68,"&lt;"&amp;F68))/COUNTIF(F61:F68,F68))&gt;1,1,(F$3-COUNTIF(F61:F68,"&lt;"&amp;F68))/COUNTIF(F61:F68,F68))))</f>
        <v>0</v>
      </c>
      <c r="AE68" s="1">
        <f t="shared" ref="AE68" si="1000">IF(COUNT(G68)&lt;1,0,IF((G$3-COUNTIF(G61:G68,"&lt;"&amp;G68))&lt;0,0,IF(((G$3-COUNTIF(G61:G68,"&lt;"&amp;G68))/COUNTIF(G61:G68,G68))&gt;1,1,(G$3-COUNTIF(G61:G68,"&lt;"&amp;G68))/COUNTIF(G61:G68,G68))))</f>
        <v>0</v>
      </c>
      <c r="AF68" s="1">
        <f t="shared" ref="AF68" si="1001">IF(COUNT(H68)&lt;1,0,IF((H$3-COUNTIF(H61:H68,"&lt;"&amp;H68))&lt;0,0,IF(((H$3-COUNTIF(H61:H68,"&lt;"&amp;H68))/COUNTIF(H61:H68,H68))&gt;1,1,(H$3-COUNTIF(H61:H68,"&lt;"&amp;H68))/COUNTIF(H61:H68,H68))))</f>
        <v>0</v>
      </c>
      <c r="AG68" s="1">
        <f t="shared" ref="AG68" si="1002">IF(COUNT(I68)&lt;1,0,IF((I$3-COUNTIF(I61:I68,"&lt;"&amp;I68))&lt;0,0,IF(((I$3-COUNTIF(I61:I68,"&lt;"&amp;I68))/COUNTIF(I61:I68,I68))&gt;1,1,(I$3-COUNTIF(I61:I68,"&lt;"&amp;I68))/COUNTIF(I61:I68,I68))))</f>
        <v>1</v>
      </c>
      <c r="AH68" s="1">
        <f t="shared" ref="AH68" si="1003">IF(COUNT(J68)&lt;1,0,IF((J$3-COUNTIF(J61:J68,"&lt;"&amp;J68))&lt;0,0,IF(((J$3-COUNTIF(J61:J68,"&lt;"&amp;J68))/COUNTIF(J61:J68,J68))&gt;1,1,(J$3-COUNTIF(J61:J68,"&lt;"&amp;J68))/COUNTIF(J61:J68,J68))))</f>
        <v>0</v>
      </c>
      <c r="AI68" s="1">
        <f t="shared" ref="AI68" si="1004">IF(COUNT(K68)&lt;1,0,IF((K$3-COUNTIF(K61:K68,"&lt;"&amp;K68))&lt;0,0,IF(((K$3-COUNTIF(K61:K68,"&lt;"&amp;K68))/COUNTIF(K61:K68,K68))&gt;1,1,(K$3-COUNTIF(K61:K68,"&lt;"&amp;K68))/COUNTIF(K61:K68,K68))))</f>
        <v>0</v>
      </c>
      <c r="AJ68" s="1">
        <f t="shared" ref="AJ68" si="1005">IF(COUNT(L68)&lt;1,0,IF((L$3-COUNTIF(L61:L68,"&lt;"&amp;L68))&lt;0,0,IF(((L$3-COUNTIF(L61:L68,"&lt;"&amp;L68))/COUNTIF(L61:L68,L68))&gt;1,1,(L$3-COUNTIF(L61:L68,"&lt;"&amp;L68))/COUNTIF(L61:L68,L68))))</f>
        <v>1</v>
      </c>
      <c r="AK68" s="1">
        <f t="shared" ref="AK68" si="1006">IF(COUNT(M68)&lt;1,0,IF((M$3-COUNTIF(M61:M68,"&lt;"&amp;M68))&lt;0,0,IF(((M$3-COUNTIF(M61:M68,"&lt;"&amp;M68))/COUNTIF(M61:M68,M68))&gt;1,1,(M$3-COUNTIF(M61:M68,"&lt;"&amp;M68))/COUNTIF(M61:M68,M68))))</f>
        <v>0</v>
      </c>
      <c r="AL68" s="1">
        <f t="shared" ref="AL68" si="1007">IF(COUNT(N68)&lt;1,0,IF((N$3-COUNTIF(N61:N68,"&lt;"&amp;N68))&lt;0,0,IF(((N$3-COUNTIF(N61:N68,"&lt;"&amp;N68))/COUNTIF(N61:N68,N68))&gt;1,1,(N$3-COUNTIF(N61:N68,"&lt;"&amp;N68))/COUNTIF(N61:N68,N68))))</f>
        <v>1</v>
      </c>
      <c r="AM68" s="1">
        <f t="shared" ref="AM68" si="1008">IF(COUNT(O68)&lt;1,0,IF((O$3-COUNTIF(O61:O68,"&lt;"&amp;O68))&lt;0,0,IF(((O$3-COUNTIF(O61:O68,"&lt;"&amp;O68))/COUNTIF(O61:O68,O68))&gt;1,1,(O$3-COUNTIF(O61:O68,"&lt;"&amp;O68))/COUNTIF(O61:O68,O68))))</f>
        <v>1</v>
      </c>
      <c r="AN68" s="1">
        <f t="shared" ref="AN68" si="1009">IF(COUNT(P68)&lt;1,0,IF((P$3-COUNTIF(P61:P68,"&lt;"&amp;P68))&lt;0,0,IF(((P$3-COUNTIF(P61:P68,"&lt;"&amp;P68))/COUNTIF(P61:P68,P68))&gt;1,1,(P$3-COUNTIF(P61:P68,"&lt;"&amp;P68))/COUNTIF(P61:P68,P68))))</f>
        <v>0</v>
      </c>
      <c r="AO68" s="1">
        <f t="shared" ref="AO68" si="1010">IF(COUNT(Q68)&lt;1,0,IF((Q$3-COUNTIF(Q61:Q68,"&lt;"&amp;Q68))&lt;0,0,IF(((Q$3-COUNTIF(Q61:Q68,"&lt;"&amp;Q68))/COUNTIF(Q61:Q68,Q68))&gt;1,1,(Q$3-COUNTIF(Q61:Q68,"&lt;"&amp;Q68))/COUNTIF(Q61:Q68,Q68))))</f>
        <v>0</v>
      </c>
      <c r="AP68" s="1">
        <f t="shared" ref="AP68" si="1011">IF(COUNT(R68)&lt;1,0,IF((R$3-COUNTIF(R61:R68,"&lt;"&amp;R68))&lt;0,0,IF(((R$3-COUNTIF(R61:R68,"&lt;"&amp;R68))/COUNTIF(R61:R68,R68))&gt;1,1,(R$3-COUNTIF(R61:R68,"&lt;"&amp;R68))/COUNTIF(R61:R68,R68))))</f>
        <v>0</v>
      </c>
      <c r="AQ68" s="1">
        <f t="shared" ref="AQ68" si="1012">IF(COUNT(S68)&lt;1,0,IF((S$3-COUNTIF(S61:S68,"&lt;"&amp;S68))&lt;0,0,IF(((S$3-COUNTIF(S61:S68,"&lt;"&amp;S68))/COUNTIF(S61:S68,S68))&gt;1,1,(S$3-COUNTIF(S61:S68,"&lt;"&amp;S68))/COUNTIF(S61:S68,S68))))</f>
        <v>0</v>
      </c>
      <c r="AR68" s="1">
        <f t="shared" ref="AR68" si="1013">IF(COUNT(T68)&lt;1,0,IF((T$3-COUNTIF(T61:T68,"&lt;"&amp;T68))&lt;0,0,IF(((T$3-COUNTIF(T61:T68,"&lt;"&amp;T68))/COUNTIF(T61:T68,T68))&gt;1,1,(T$3-COUNTIF(T61:T68,"&lt;"&amp;T68))/COUNTIF(T61:T68,T68))))</f>
        <v>0</v>
      </c>
      <c r="AS68" s="1">
        <f t="shared" ref="AS68" si="1014">IF(COUNT(U68)&lt;1,0,IF((U$3-COUNTIF(U61:U68,"&lt;"&amp;U68))&lt;0,0,IF(((U$3-COUNTIF(U61:U68,"&lt;"&amp;U68))/COUNTIF(U61:U68,U68))&gt;1,1,(U$3-COUNTIF(U61:U68,"&lt;"&amp;U68))/COUNTIF(U61:U68,U68))))</f>
        <v>0</v>
      </c>
      <c r="AT68" s="1">
        <f t="shared" ref="AT68" si="1015">IF(COUNT(V68)&lt;1,0,IF((V$3-COUNTIF(V61:V68,"&lt;"&amp;V68))&lt;0,0,IF(((V$3-COUNTIF(V61:V68,"&lt;"&amp;V68))/COUNTIF(V61:V68,V68))&gt;1,1,(V$3-COUNTIF(V61:V68,"&lt;"&amp;V68))/COUNTIF(V61:V68,V68))))</f>
        <v>0</v>
      </c>
      <c r="AU68" s="1">
        <f t="shared" ref="AU68" si="1016">IF(COUNT(W68)&lt;1,0,IF((W$3-COUNTIF(W61:W68,"&lt;"&amp;W68))&lt;0,0,IF(((W$3-COUNTIF(W61:W68,"&lt;"&amp;W68))/COUNTIF(W61:W68,W68))&gt;1,1,(W$3-COUNTIF(W61:W68,"&lt;"&amp;W68))/COUNTIF(W61:W68,W68))))</f>
        <v>0</v>
      </c>
      <c r="AV68" s="1">
        <f t="shared" ref="AV68" si="1017">IF(COUNT(X68)&lt;1,0,IF((X$3-COUNTIF(X61:X68,"&lt;"&amp;X68))&lt;0,0,IF(((X$3-COUNTIF(X61:X68,"&lt;"&amp;X68))/COUNTIF(X61:X68,X68))&gt;1,1,(X$3-COUNTIF(X61:X68,"&lt;"&amp;X68))/COUNTIF(X61:X68,X68))))</f>
        <v>0</v>
      </c>
      <c r="AW68" s="1">
        <f t="shared" ref="AW68" si="1018">IF(COUNT(Y68)&lt;1,0,IF((Y$3-COUNTIF(Y61:Y68,"&lt;"&amp;Y68))&lt;0,0,IF(((Y$3-COUNTIF(Y61:Y68,"&lt;"&amp;Y68))/COUNTIF(Y61:Y68,Y68))&gt;1,1,(Y$3-COUNTIF(Y61:Y68,"&lt;"&amp;Y68))/COUNTIF(Y61:Y68,Y68))))</f>
        <v>0</v>
      </c>
    </row>
    <row r="69" spans="1:49" x14ac:dyDescent="0.2">
      <c r="A69" s="9">
        <v>6</v>
      </c>
      <c r="B69" s="6" t="s">
        <v>326</v>
      </c>
      <c r="C69" s="1"/>
      <c r="D69" s="1">
        <f t="shared" ref="D69:Y69" si="1019">SUMIF(AB61:AB68,"&gt;0",D61:D68)-((SUMIF(AB61:AB68,"&lt;1",D61:D68)-SUMIF(AB61:AB68,0,D61:D68))/   IF((COUNTIF(AB61:AB68,"&lt;1")-COUNTIF(AB61:AB68,0))=0,1,(COUNTIF(AB61:AB68,"&lt;1")-COUNTIF(AB61:AB68,0))))*(COUNTIF(AB61:AB68,"&gt;0")-D$3)</f>
        <v>125</v>
      </c>
      <c r="E69" s="1">
        <f t="shared" si="1019"/>
        <v>160</v>
      </c>
      <c r="F69" s="1">
        <f t="shared" si="1019"/>
        <v>194</v>
      </c>
      <c r="G69" s="1">
        <f t="shared" si="1019"/>
        <v>187</v>
      </c>
      <c r="H69" s="1">
        <f t="shared" si="1019"/>
        <v>182</v>
      </c>
      <c r="I69" s="1">
        <f t="shared" si="1019"/>
        <v>198</v>
      </c>
      <c r="J69" s="1">
        <f t="shared" si="1019"/>
        <v>188</v>
      </c>
      <c r="K69" s="1">
        <f t="shared" si="1019"/>
        <v>198</v>
      </c>
      <c r="L69" s="1">
        <f t="shared" si="1019"/>
        <v>185</v>
      </c>
      <c r="M69" s="1">
        <f t="shared" si="1019"/>
        <v>194</v>
      </c>
      <c r="N69" s="1">
        <f t="shared" si="1019"/>
        <v>179</v>
      </c>
      <c r="O69" s="1">
        <f t="shared" si="1019"/>
        <v>162</v>
      </c>
      <c r="P69" s="1">
        <f t="shared" si="1019"/>
        <v>191</v>
      </c>
      <c r="Q69" s="1">
        <f t="shared" si="1019"/>
        <v>196</v>
      </c>
      <c r="R69" s="1">
        <f t="shared" si="1019"/>
        <v>191</v>
      </c>
      <c r="S69" s="1">
        <f t="shared" si="1019"/>
        <v>193</v>
      </c>
      <c r="T69" s="1">
        <f t="shared" si="1019"/>
        <v>203</v>
      </c>
      <c r="U69" s="1">
        <f t="shared" si="1019"/>
        <v>0</v>
      </c>
      <c r="V69" s="1">
        <f t="shared" si="1019"/>
        <v>0</v>
      </c>
      <c r="W69" s="1">
        <f t="shared" si="1019"/>
        <v>0</v>
      </c>
      <c r="X69" s="1">
        <f t="shared" si="1019"/>
        <v>0</v>
      </c>
      <c r="Y69" s="1">
        <f t="shared" si="1019"/>
        <v>0</v>
      </c>
    </row>
    <row r="71" spans="1:49" x14ac:dyDescent="0.2">
      <c r="B71" s="6" t="s">
        <v>15</v>
      </c>
      <c r="C71" s="1" t="s">
        <v>63</v>
      </c>
      <c r="D71" s="4">
        <v>1</v>
      </c>
      <c r="E71" s="4">
        <v>2</v>
      </c>
      <c r="F71" s="4">
        <v>3</v>
      </c>
      <c r="G71" s="4">
        <v>4</v>
      </c>
      <c r="H71" s="4">
        <v>5</v>
      </c>
      <c r="I71" s="4">
        <v>6</v>
      </c>
      <c r="J71" s="4">
        <v>7</v>
      </c>
      <c r="K71" s="4">
        <v>8</v>
      </c>
      <c r="L71" s="4">
        <v>9</v>
      </c>
      <c r="M71" s="4">
        <v>10</v>
      </c>
      <c r="N71" s="4">
        <v>11</v>
      </c>
      <c r="O71" s="4">
        <v>12</v>
      </c>
      <c r="P71" s="4">
        <v>13</v>
      </c>
      <c r="Q71" s="4">
        <v>14</v>
      </c>
      <c r="R71" s="4">
        <v>15</v>
      </c>
      <c r="S71" s="4">
        <v>16</v>
      </c>
      <c r="T71" s="4">
        <v>17</v>
      </c>
      <c r="U71" s="4">
        <v>18</v>
      </c>
      <c r="V71" s="4">
        <v>19</v>
      </c>
      <c r="W71" s="4">
        <v>20</v>
      </c>
      <c r="X71" s="4">
        <v>21</v>
      </c>
      <c r="Y71" s="4">
        <v>22</v>
      </c>
      <c r="Z71" s="12" t="s">
        <v>4</v>
      </c>
    </row>
    <row r="72" spans="1:49" ht="15" x14ac:dyDescent="0.2">
      <c r="B72" s="11" t="s">
        <v>16</v>
      </c>
      <c r="C72" s="11" t="s">
        <v>221</v>
      </c>
      <c r="D72" s="7">
        <v>37</v>
      </c>
      <c r="E72" s="7">
        <v>34</v>
      </c>
      <c r="F72" s="7">
        <v>39</v>
      </c>
      <c r="G72" s="7">
        <v>37</v>
      </c>
      <c r="H72" s="7">
        <v>42</v>
      </c>
      <c r="I72" s="7">
        <v>36</v>
      </c>
      <c r="J72" s="7">
        <v>33</v>
      </c>
      <c r="K72" s="7">
        <v>37</v>
      </c>
      <c r="L72" s="7">
        <v>37</v>
      </c>
      <c r="M72" s="7">
        <v>38</v>
      </c>
      <c r="N72" s="7">
        <v>33</v>
      </c>
      <c r="O72" s="7">
        <v>37</v>
      </c>
      <c r="P72" s="7">
        <v>39</v>
      </c>
      <c r="Q72" s="7">
        <v>44</v>
      </c>
      <c r="R72" s="7">
        <v>39</v>
      </c>
      <c r="S72" s="7">
        <v>33</v>
      </c>
      <c r="T72" s="7">
        <v>44</v>
      </c>
      <c r="U72" s="7"/>
      <c r="V72" s="7"/>
      <c r="W72" s="7"/>
      <c r="X72" s="7"/>
      <c r="Y72" s="7"/>
      <c r="Z72" s="13">
        <f>IF(D72&lt;&gt;"",AVERAGE(D72:Y72),"")</f>
        <v>37.588235294117645</v>
      </c>
      <c r="AB72" s="1">
        <f>IF(COUNT(D72)&lt;1,0,IF((D$3-COUNTIF(D72:D79,"&lt;"&amp;D72))&lt;0,0,IF(((D$3-COUNTIF(D72:D79,"&lt;"&amp;D72))/COUNTIF(D72:D79,D72))&gt;1,1,(D$3-COUNTIF(D72:D79,"&lt;"&amp;D72))/COUNTIF(D72:D79,D72))))</f>
        <v>1</v>
      </c>
      <c r="AC72" s="1">
        <f t="shared" ref="AC72" si="1020">IF(COUNT(E72)&lt;1,0,IF((E$3-COUNTIF(E72:E79,"&lt;"&amp;E72))&lt;0,0,IF(((E$3-COUNTIF(E72:E79,"&lt;"&amp;E72))/COUNTIF(E72:E79,E72))&gt;1,1,(E$3-COUNTIF(E72:E79,"&lt;"&amp;E72))/COUNTIF(E72:E79,E72))))</f>
        <v>1</v>
      </c>
      <c r="AD72" s="1">
        <f t="shared" ref="AD72" si="1021">IF(COUNT(F72)&lt;1,0,IF((F$3-COUNTIF(F72:F79,"&lt;"&amp;F72))&lt;0,0,IF(((F$3-COUNTIF(F72:F79,"&lt;"&amp;F72))/COUNTIF(F72:F79,F72))&gt;1,1,(F$3-COUNTIF(F72:F79,"&lt;"&amp;F72))/COUNTIF(F72:F79,F72))))</f>
        <v>1</v>
      </c>
      <c r="AE72" s="1">
        <f t="shared" ref="AE72" si="1022">IF(COUNT(G72)&lt;1,0,IF((G$3-COUNTIF(G72:G79,"&lt;"&amp;G72))&lt;0,0,IF(((G$3-COUNTIF(G72:G79,"&lt;"&amp;G72))/COUNTIF(G72:G79,G72))&gt;1,1,(G$3-COUNTIF(G72:G79,"&lt;"&amp;G72))/COUNTIF(G72:G79,G72))))</f>
        <v>1</v>
      </c>
      <c r="AF72" s="1">
        <f t="shared" ref="AF72" si="1023">IF(COUNT(H72)&lt;1,0,IF((H$3-COUNTIF(H72:H79,"&lt;"&amp;H72))&lt;0,0,IF(((H$3-COUNTIF(H72:H79,"&lt;"&amp;H72))/COUNTIF(H72:H79,H72))&gt;1,1,(H$3-COUNTIF(H72:H79,"&lt;"&amp;H72))/COUNTIF(H72:H79,H72))))</f>
        <v>1</v>
      </c>
      <c r="AG72" s="1">
        <f t="shared" ref="AG72" si="1024">IF(COUNT(I72)&lt;1,0,IF((I$3-COUNTIF(I72:I79,"&lt;"&amp;I72))&lt;0,0,IF(((I$3-COUNTIF(I72:I79,"&lt;"&amp;I72))/COUNTIF(I72:I79,I72))&gt;1,1,(I$3-COUNTIF(I72:I79,"&lt;"&amp;I72))/COUNTIF(I72:I79,I72))))</f>
        <v>1</v>
      </c>
      <c r="AH72" s="1">
        <f t="shared" ref="AH72" si="1025">IF(COUNT(J72)&lt;1,0,IF((J$3-COUNTIF(J72:J79,"&lt;"&amp;J72))&lt;0,0,IF(((J$3-COUNTIF(J72:J79,"&lt;"&amp;J72))/COUNTIF(J72:J79,J72))&gt;1,1,(J$3-COUNTIF(J72:J79,"&lt;"&amp;J72))/COUNTIF(J72:J79,J72))))</f>
        <v>1</v>
      </c>
      <c r="AI72" s="1">
        <f t="shared" ref="AI72" si="1026">IF(COUNT(K72)&lt;1,0,IF((K$3-COUNTIF(K72:K79,"&lt;"&amp;K72))&lt;0,0,IF(((K$3-COUNTIF(K72:K79,"&lt;"&amp;K72))/COUNTIF(K72:K79,K72))&gt;1,1,(K$3-COUNTIF(K72:K79,"&lt;"&amp;K72))/COUNTIF(K72:K79,K72))))</f>
        <v>1</v>
      </c>
      <c r="AJ72" s="1">
        <f t="shared" ref="AJ72" si="1027">IF(COUNT(L72)&lt;1,0,IF((L$3-COUNTIF(L72:L79,"&lt;"&amp;L72))&lt;0,0,IF(((L$3-COUNTIF(L72:L79,"&lt;"&amp;L72))/COUNTIF(L72:L79,L72))&gt;1,1,(L$3-COUNTIF(L72:L79,"&lt;"&amp;L72))/COUNTIF(L72:L79,L72))))</f>
        <v>1</v>
      </c>
      <c r="AK72" s="1">
        <f t="shared" ref="AK72" si="1028">IF(COUNT(M72)&lt;1,0,IF((M$3-COUNTIF(M72:M79,"&lt;"&amp;M72))&lt;0,0,IF(((M$3-COUNTIF(M72:M79,"&lt;"&amp;M72))/COUNTIF(M72:M79,M72))&gt;1,1,(M$3-COUNTIF(M72:M79,"&lt;"&amp;M72))/COUNTIF(M72:M79,M72))))</f>
        <v>1</v>
      </c>
      <c r="AL72" s="1">
        <f t="shared" ref="AL72" si="1029">IF(COUNT(N72)&lt;1,0,IF((N$3-COUNTIF(N72:N79,"&lt;"&amp;N72))&lt;0,0,IF(((N$3-COUNTIF(N72:N79,"&lt;"&amp;N72))/COUNTIF(N72:N79,N72))&gt;1,1,(N$3-COUNTIF(N72:N79,"&lt;"&amp;N72))/COUNTIF(N72:N79,N72))))</f>
        <v>1</v>
      </c>
      <c r="AM72" s="1">
        <f t="shared" ref="AM72" si="1030">IF(COUNT(O72)&lt;1,0,IF((O$3-COUNTIF(O72:O79,"&lt;"&amp;O72))&lt;0,0,IF(((O$3-COUNTIF(O72:O79,"&lt;"&amp;O72))/COUNTIF(O72:O79,O72))&gt;1,1,(O$3-COUNTIF(O72:O79,"&lt;"&amp;O72))/COUNTIF(O72:O79,O72))))</f>
        <v>1</v>
      </c>
      <c r="AN72" s="1">
        <f t="shared" ref="AN72" si="1031">IF(COUNT(P72)&lt;1,0,IF((P$3-COUNTIF(P72:P79,"&lt;"&amp;P72))&lt;0,0,IF(((P$3-COUNTIF(P72:P79,"&lt;"&amp;P72))/COUNTIF(P72:P79,P72))&gt;1,1,(P$3-COUNTIF(P72:P79,"&lt;"&amp;P72))/COUNTIF(P72:P79,P72))))</f>
        <v>1</v>
      </c>
      <c r="AO72" s="1">
        <f t="shared" ref="AO72" si="1032">IF(COUNT(Q72)&lt;1,0,IF((Q$3-COUNTIF(Q72:Q79,"&lt;"&amp;Q72))&lt;0,0,IF(((Q$3-COUNTIF(Q72:Q79,"&lt;"&amp;Q72))/COUNTIF(Q72:Q79,Q72))&gt;1,1,(Q$3-COUNTIF(Q72:Q79,"&lt;"&amp;Q72))/COUNTIF(Q72:Q79,Q72))))</f>
        <v>0</v>
      </c>
      <c r="AP72" s="1">
        <f t="shared" ref="AP72" si="1033">IF(COUNT(R72)&lt;1,0,IF((R$3-COUNTIF(R72:R79,"&lt;"&amp;R72))&lt;0,0,IF(((R$3-COUNTIF(R72:R79,"&lt;"&amp;R72))/COUNTIF(R72:R79,R72))&gt;1,1,(R$3-COUNTIF(R72:R79,"&lt;"&amp;R72))/COUNTIF(R72:R79,R72))))</f>
        <v>1</v>
      </c>
      <c r="AQ72" s="1">
        <f t="shared" ref="AQ72" si="1034">IF(COUNT(S72)&lt;1,0,IF((S$3-COUNTIF(S72:S79,"&lt;"&amp;S72))&lt;0,0,IF(((S$3-COUNTIF(S72:S79,"&lt;"&amp;S72))/COUNTIF(S72:S79,S72))&gt;1,1,(S$3-COUNTIF(S72:S79,"&lt;"&amp;S72))/COUNTIF(S72:S79,S72))))</f>
        <v>1</v>
      </c>
      <c r="AR72" s="1">
        <f t="shared" ref="AR72" si="1035">IF(COUNT(T72)&lt;1,0,IF((T$3-COUNTIF(T72:T79,"&lt;"&amp;T72))&lt;0,0,IF(((T$3-COUNTIF(T72:T79,"&lt;"&amp;T72))/COUNTIF(T72:T79,T72))&gt;1,1,(T$3-COUNTIF(T72:T79,"&lt;"&amp;T72))/COUNTIF(T72:T79,T72))))</f>
        <v>1</v>
      </c>
      <c r="AS72" s="1">
        <f t="shared" ref="AS72" si="1036">IF(COUNT(U72)&lt;1,0,IF((U$3-COUNTIF(U72:U79,"&lt;"&amp;U72))&lt;0,0,IF(((U$3-COUNTIF(U72:U79,"&lt;"&amp;U72))/COUNTIF(U72:U79,U72))&gt;1,1,(U$3-COUNTIF(U72:U79,"&lt;"&amp;U72))/COUNTIF(U72:U79,U72))))</f>
        <v>0</v>
      </c>
      <c r="AT72" s="1">
        <f t="shared" ref="AT72" si="1037">IF(COUNT(V72)&lt;1,0,IF((V$3-COUNTIF(V72:V79,"&lt;"&amp;V72))&lt;0,0,IF(((V$3-COUNTIF(V72:V79,"&lt;"&amp;V72))/COUNTIF(V72:V79,V72))&gt;1,1,(V$3-COUNTIF(V72:V79,"&lt;"&amp;V72))/COUNTIF(V72:V79,V72))))</f>
        <v>0</v>
      </c>
      <c r="AU72" s="1">
        <f t="shared" ref="AU72" si="1038">IF(COUNT(W72)&lt;1,0,IF((W$3-COUNTIF(W72:W79,"&lt;"&amp;W72))&lt;0,0,IF(((W$3-COUNTIF(W72:W79,"&lt;"&amp;W72))/COUNTIF(W72:W79,W72))&gt;1,1,(W$3-COUNTIF(W72:W79,"&lt;"&amp;W72))/COUNTIF(W72:W79,W72))))</f>
        <v>0</v>
      </c>
      <c r="AV72" s="1">
        <f t="shared" ref="AV72" si="1039">IF(COUNT(X72)&lt;1,0,IF((X$3-COUNTIF(X72:X79,"&lt;"&amp;X72))&lt;0,0,IF(((X$3-COUNTIF(X72:X79,"&lt;"&amp;X72))/COUNTIF(X72:X79,X72))&gt;1,1,(X$3-COUNTIF(X72:X79,"&lt;"&amp;X72))/COUNTIF(X72:X79,X72))))</f>
        <v>0</v>
      </c>
      <c r="AW72" s="1">
        <f t="shared" ref="AW72" si="1040">IF(COUNT(Y72)&lt;1,0,IF((Y$3-COUNTIF(Y72:Y79,"&lt;"&amp;Y72))&lt;0,0,IF(((Y$3-COUNTIF(Y72:Y79,"&lt;"&amp;Y72))/COUNTIF(Y72:Y79,Y72))&gt;1,1,(Y$3-COUNTIF(Y72:Y79,"&lt;"&amp;Y72))/COUNTIF(Y72:Y79,Y72))))</f>
        <v>0</v>
      </c>
    </row>
    <row r="73" spans="1:49" ht="15" x14ac:dyDescent="0.2">
      <c r="B73" s="11" t="s">
        <v>17</v>
      </c>
      <c r="C73" s="11" t="s">
        <v>221</v>
      </c>
      <c r="D73" s="7">
        <v>45</v>
      </c>
      <c r="E73" s="7">
        <v>45</v>
      </c>
      <c r="F73" s="7">
        <v>45</v>
      </c>
      <c r="G73" s="7">
        <v>45</v>
      </c>
      <c r="H73" s="7">
        <v>45</v>
      </c>
      <c r="I73" s="7">
        <v>34</v>
      </c>
      <c r="J73" s="7">
        <v>45</v>
      </c>
      <c r="K73" s="7">
        <v>45</v>
      </c>
      <c r="L73" s="7">
        <v>45</v>
      </c>
      <c r="M73" s="7">
        <v>37</v>
      </c>
      <c r="N73" s="7">
        <v>45</v>
      </c>
      <c r="O73" s="7">
        <v>45</v>
      </c>
      <c r="P73" s="7">
        <v>45</v>
      </c>
      <c r="Q73" s="7">
        <v>42</v>
      </c>
      <c r="R73" s="7">
        <v>41</v>
      </c>
      <c r="S73" s="7">
        <v>45</v>
      </c>
      <c r="T73" s="7">
        <v>45</v>
      </c>
      <c r="U73" s="7"/>
      <c r="V73" s="7"/>
      <c r="W73" s="7"/>
      <c r="X73" s="7"/>
      <c r="Y73" s="7"/>
      <c r="Z73" s="13">
        <f t="shared" ref="Z73:Z79" si="1041">IF(D73&lt;&gt;"",AVERAGE(D73:Y73),"")</f>
        <v>43.470588235294116</v>
      </c>
      <c r="AB73" s="1">
        <f>IF(COUNT(D73)&lt;1,0,IF((D$3-COUNTIF(D72:D79,"&lt;"&amp;D73))&lt;0,0,IF(((D$3-COUNTIF(D72:D79,"&lt;"&amp;D73))/COUNTIF(D72:D79,D73))&gt;1,1,(D$3-COUNTIF(D72:D79,"&lt;"&amp;D73))/COUNTIF(D72:D79,D73))))</f>
        <v>0</v>
      </c>
      <c r="AC73" s="1">
        <f t="shared" ref="AC73" si="1042">IF(COUNT(E73)&lt;1,0,IF((E$3-COUNTIF(E72:E79,"&lt;"&amp;E73))&lt;0,0,IF(((E$3-COUNTIF(E72:E79,"&lt;"&amp;E73))/COUNTIF(E72:E79,E73))&gt;1,1,(E$3-COUNTIF(E72:E79,"&lt;"&amp;E73))/COUNTIF(E72:E79,E73))))</f>
        <v>0.25</v>
      </c>
      <c r="AD73" s="1">
        <f t="shared" ref="AD73" si="1043">IF(COUNT(F73)&lt;1,0,IF((F$3-COUNTIF(F72:F79,"&lt;"&amp;F73))&lt;0,0,IF(((F$3-COUNTIF(F72:F79,"&lt;"&amp;F73))/COUNTIF(F72:F79,F73))&gt;1,1,(F$3-COUNTIF(F72:F79,"&lt;"&amp;F73))/COUNTIF(F72:F79,F73))))</f>
        <v>0</v>
      </c>
      <c r="AE73" s="1">
        <f t="shared" ref="AE73" si="1044">IF(COUNT(G73)&lt;1,0,IF((G$3-COUNTIF(G72:G79,"&lt;"&amp;G73))&lt;0,0,IF(((G$3-COUNTIF(G72:G79,"&lt;"&amp;G73))/COUNTIF(G72:G79,G73))&gt;1,1,(G$3-COUNTIF(G72:G79,"&lt;"&amp;G73))/COUNTIF(G72:G79,G73))))</f>
        <v>0.25</v>
      </c>
      <c r="AF73" s="1">
        <f t="shared" ref="AF73" si="1045">IF(COUNT(H73)&lt;1,0,IF((H$3-COUNTIF(H72:H79,"&lt;"&amp;H73))&lt;0,0,IF(((H$3-COUNTIF(H72:H79,"&lt;"&amp;H73))/COUNTIF(H72:H79,H73))&gt;1,1,(H$3-COUNTIF(H72:H79,"&lt;"&amp;H73))/COUNTIF(H72:H79,H73))))</f>
        <v>0.25</v>
      </c>
      <c r="AG73" s="1">
        <f t="shared" ref="AG73" si="1046">IF(COUNT(I73)&lt;1,0,IF((I$3-COUNTIF(I72:I79,"&lt;"&amp;I73))&lt;0,0,IF(((I$3-COUNTIF(I72:I79,"&lt;"&amp;I73))/COUNTIF(I72:I79,I73))&gt;1,1,(I$3-COUNTIF(I72:I79,"&lt;"&amp;I73))/COUNTIF(I72:I79,I73))))</f>
        <v>1</v>
      </c>
      <c r="AH73" s="1">
        <f t="shared" ref="AH73" si="1047">IF(COUNT(J73)&lt;1,0,IF((J$3-COUNTIF(J72:J79,"&lt;"&amp;J73))&lt;0,0,IF(((J$3-COUNTIF(J72:J79,"&lt;"&amp;J73))/COUNTIF(J72:J79,J73))&gt;1,1,(J$3-COUNTIF(J72:J79,"&lt;"&amp;J73))/COUNTIF(J72:J79,J73))))</f>
        <v>0.4</v>
      </c>
      <c r="AI73" s="1">
        <f t="shared" ref="AI73" si="1048">IF(COUNT(K73)&lt;1,0,IF((K$3-COUNTIF(K72:K79,"&lt;"&amp;K73))&lt;0,0,IF(((K$3-COUNTIF(K72:K79,"&lt;"&amp;K73))/COUNTIF(K72:K79,K73))&gt;1,1,(K$3-COUNTIF(K72:K79,"&lt;"&amp;K73))/COUNTIF(K72:K79,K73))))</f>
        <v>0.4</v>
      </c>
      <c r="AJ73" s="1">
        <f t="shared" ref="AJ73" si="1049">IF(COUNT(L73)&lt;1,0,IF((L$3-COUNTIF(L72:L79,"&lt;"&amp;L73))&lt;0,0,IF(((L$3-COUNTIF(L72:L79,"&lt;"&amp;L73))/COUNTIF(L72:L79,L73))&gt;1,1,(L$3-COUNTIF(L72:L79,"&lt;"&amp;L73))/COUNTIF(L72:L79,L73))))</f>
        <v>0</v>
      </c>
      <c r="AK73" s="1">
        <f t="shared" ref="AK73" si="1050">IF(COUNT(M73)&lt;1,0,IF((M$3-COUNTIF(M72:M79,"&lt;"&amp;M73))&lt;0,0,IF(((M$3-COUNTIF(M72:M79,"&lt;"&amp;M73))/COUNTIF(M72:M79,M73))&gt;1,1,(M$3-COUNTIF(M72:M79,"&lt;"&amp;M73))/COUNTIF(M72:M79,M73))))</f>
        <v>1</v>
      </c>
      <c r="AL73" s="1">
        <f t="shared" ref="AL73" si="1051">IF(COUNT(N73)&lt;1,0,IF((N$3-COUNTIF(N72:N79,"&lt;"&amp;N73))&lt;0,0,IF(((N$3-COUNTIF(N72:N79,"&lt;"&amp;N73))/COUNTIF(N72:N79,N73))&gt;1,1,(N$3-COUNTIF(N72:N79,"&lt;"&amp;N73))/COUNTIF(N72:N79,N73))))</f>
        <v>0.4</v>
      </c>
      <c r="AM73" s="1">
        <f t="shared" ref="AM73" si="1052">IF(COUNT(O73)&lt;1,0,IF((O$3-COUNTIF(O72:O79,"&lt;"&amp;O73))&lt;0,0,IF(((O$3-COUNTIF(O72:O79,"&lt;"&amp;O73))/COUNTIF(O72:O79,O73))&gt;1,1,(O$3-COUNTIF(O72:O79,"&lt;"&amp;O73))/COUNTIF(O72:O79,O73))))</f>
        <v>0</v>
      </c>
      <c r="AN73" s="1">
        <f t="shared" ref="AN73" si="1053">IF(COUNT(P73)&lt;1,0,IF((P$3-COUNTIF(P72:P79,"&lt;"&amp;P73))&lt;0,0,IF(((P$3-COUNTIF(P72:P79,"&lt;"&amp;P73))/COUNTIF(P72:P79,P73))&gt;1,1,(P$3-COUNTIF(P72:P79,"&lt;"&amp;P73))/COUNTIF(P72:P79,P73))))</f>
        <v>0.4</v>
      </c>
      <c r="AO73" s="1">
        <f t="shared" ref="AO73" si="1054">IF(COUNT(Q73)&lt;1,0,IF((Q$3-COUNTIF(Q72:Q79,"&lt;"&amp;Q73))&lt;0,0,IF(((Q$3-COUNTIF(Q72:Q79,"&lt;"&amp;Q73))/COUNTIF(Q72:Q79,Q73))&gt;1,1,(Q$3-COUNTIF(Q72:Q79,"&lt;"&amp;Q73))/COUNTIF(Q72:Q79,Q73))))</f>
        <v>0</v>
      </c>
      <c r="AP73" s="1">
        <f t="shared" ref="AP73" si="1055">IF(COUNT(R73)&lt;1,0,IF((R$3-COUNTIF(R72:R79,"&lt;"&amp;R73))&lt;0,0,IF(((R$3-COUNTIF(R72:R79,"&lt;"&amp;R73))/COUNTIF(R72:R79,R73))&gt;1,1,(R$3-COUNTIF(R72:R79,"&lt;"&amp;R73))/COUNTIF(R72:R79,R73))))</f>
        <v>1</v>
      </c>
      <c r="AQ73" s="1">
        <f t="shared" ref="AQ73" si="1056">IF(COUNT(S73)&lt;1,0,IF((S$3-COUNTIF(S72:S79,"&lt;"&amp;S73))&lt;0,0,IF(((S$3-COUNTIF(S72:S79,"&lt;"&amp;S73))/COUNTIF(S72:S79,S73))&gt;1,1,(S$3-COUNTIF(S72:S79,"&lt;"&amp;S73))/COUNTIF(S72:S79,S73))))</f>
        <v>0</v>
      </c>
      <c r="AR73" s="1">
        <f t="shared" ref="AR73" si="1057">IF(COUNT(T73)&lt;1,0,IF((T$3-COUNTIF(T72:T79,"&lt;"&amp;T73))&lt;0,0,IF(((T$3-COUNTIF(T72:T79,"&lt;"&amp;T73))/COUNTIF(T72:T79,T73))&gt;1,1,(T$3-COUNTIF(T72:T79,"&lt;"&amp;T73))/COUNTIF(T72:T79,T73))))</f>
        <v>0.4</v>
      </c>
      <c r="AS73" s="1">
        <f t="shared" ref="AS73" si="1058">IF(COUNT(U73)&lt;1,0,IF((U$3-COUNTIF(U72:U79,"&lt;"&amp;U73))&lt;0,0,IF(((U$3-COUNTIF(U72:U79,"&lt;"&amp;U73))/COUNTIF(U72:U79,U73))&gt;1,1,(U$3-COUNTIF(U72:U79,"&lt;"&amp;U73))/COUNTIF(U72:U79,U73))))</f>
        <v>0</v>
      </c>
      <c r="AT73" s="1">
        <f t="shared" ref="AT73" si="1059">IF(COUNT(V73)&lt;1,0,IF((V$3-COUNTIF(V72:V79,"&lt;"&amp;V73))&lt;0,0,IF(((V$3-COUNTIF(V72:V79,"&lt;"&amp;V73))/COUNTIF(V72:V79,V73))&gt;1,1,(V$3-COUNTIF(V72:V79,"&lt;"&amp;V73))/COUNTIF(V72:V79,V73))))</f>
        <v>0</v>
      </c>
      <c r="AU73" s="1">
        <f t="shared" ref="AU73" si="1060">IF(COUNT(W73)&lt;1,0,IF((W$3-COUNTIF(W72:W79,"&lt;"&amp;W73))&lt;0,0,IF(((W$3-COUNTIF(W72:W79,"&lt;"&amp;W73))/COUNTIF(W72:W79,W73))&gt;1,1,(W$3-COUNTIF(W72:W79,"&lt;"&amp;W73))/COUNTIF(W72:W79,W73))))</f>
        <v>0</v>
      </c>
      <c r="AV73" s="1">
        <f t="shared" ref="AV73" si="1061">IF(COUNT(X73)&lt;1,0,IF((X$3-COUNTIF(X72:X79,"&lt;"&amp;X73))&lt;0,0,IF(((X$3-COUNTIF(X72:X79,"&lt;"&amp;X73))/COUNTIF(X72:X79,X73))&gt;1,1,(X$3-COUNTIF(X72:X79,"&lt;"&amp;X73))/COUNTIF(X72:X79,X73))))</f>
        <v>0</v>
      </c>
      <c r="AW73" s="1">
        <f t="shared" ref="AW73" si="1062">IF(COUNT(Y73)&lt;1,0,IF((Y$3-COUNTIF(Y72:Y79,"&lt;"&amp;Y73))&lt;0,0,IF(((Y$3-COUNTIF(Y72:Y79,"&lt;"&amp;Y73))/COUNTIF(Y72:Y79,Y73))&gt;1,1,(Y$3-COUNTIF(Y72:Y79,"&lt;"&amp;Y73))/COUNTIF(Y72:Y79,Y73))))</f>
        <v>0</v>
      </c>
    </row>
    <row r="74" spans="1:49" ht="15" x14ac:dyDescent="0.2">
      <c r="B74" s="11" t="s">
        <v>170</v>
      </c>
      <c r="C74" s="18" t="s">
        <v>221</v>
      </c>
      <c r="D74" s="7">
        <v>37</v>
      </c>
      <c r="E74" s="7">
        <v>45</v>
      </c>
      <c r="F74" s="7">
        <v>37</v>
      </c>
      <c r="G74" s="7">
        <v>45</v>
      </c>
      <c r="H74" s="7">
        <v>45</v>
      </c>
      <c r="I74" s="7">
        <v>35</v>
      </c>
      <c r="J74" s="7">
        <v>45</v>
      </c>
      <c r="K74" s="7">
        <v>45</v>
      </c>
      <c r="L74" s="7">
        <v>37</v>
      </c>
      <c r="M74" s="7">
        <v>45</v>
      </c>
      <c r="N74" s="7">
        <v>45</v>
      </c>
      <c r="O74" s="7">
        <v>36</v>
      </c>
      <c r="P74" s="7">
        <v>45</v>
      </c>
      <c r="Q74" s="7">
        <v>45</v>
      </c>
      <c r="R74" s="7">
        <v>45</v>
      </c>
      <c r="S74" s="7">
        <v>45</v>
      </c>
      <c r="T74" s="7">
        <v>45</v>
      </c>
      <c r="U74" s="7"/>
      <c r="V74" s="7"/>
      <c r="W74" s="7"/>
      <c r="X74" s="7"/>
      <c r="Y74" s="7"/>
      <c r="Z74" s="13">
        <f t="shared" si="1041"/>
        <v>42.470588235294116</v>
      </c>
      <c r="AB74" s="1">
        <f>IF(COUNT(D74)&lt;1,0,IF((D$3-COUNTIF(D72:D79,"&lt;"&amp;D74))&lt;0,0,IF(((D$3-COUNTIF(D72:D79,"&lt;"&amp;D74))/COUNTIF(D72:D79,D74))&gt;1,1,(D$3-COUNTIF(D72:D79,"&lt;"&amp;D74))/COUNTIF(D72:D79,D74))))</f>
        <v>1</v>
      </c>
      <c r="AC74" s="1">
        <f t="shared" ref="AC74" si="1063">IF(COUNT(E74)&lt;1,0,IF((E$3-COUNTIF(E72:E79,"&lt;"&amp;E74))&lt;0,0,IF(((E$3-COUNTIF(E72:E79,"&lt;"&amp;E74))/COUNTIF(E72:E79,E74))&gt;1,1,(E$3-COUNTIF(E72:E79,"&lt;"&amp;E74))/COUNTIF(E72:E79,E74))))</f>
        <v>0.25</v>
      </c>
      <c r="AD74" s="1">
        <f t="shared" ref="AD74" si="1064">IF(COUNT(F74)&lt;1,0,IF((F$3-COUNTIF(F72:F79,"&lt;"&amp;F74))&lt;0,0,IF(((F$3-COUNTIF(F72:F79,"&lt;"&amp;F74))/COUNTIF(F72:F79,F74))&gt;1,1,(F$3-COUNTIF(F72:F79,"&lt;"&amp;F74))/COUNTIF(F72:F79,F74))))</f>
        <v>1</v>
      </c>
      <c r="AE74" s="1">
        <f t="shared" ref="AE74" si="1065">IF(COUNT(G74)&lt;1,0,IF((G$3-COUNTIF(G72:G79,"&lt;"&amp;G74))&lt;0,0,IF(((G$3-COUNTIF(G72:G79,"&lt;"&amp;G74))/COUNTIF(G72:G79,G74))&gt;1,1,(G$3-COUNTIF(G72:G79,"&lt;"&amp;G74))/COUNTIF(G72:G79,G74))))</f>
        <v>0.25</v>
      </c>
      <c r="AF74" s="1">
        <f t="shared" ref="AF74" si="1066">IF(COUNT(H74)&lt;1,0,IF((H$3-COUNTIF(H72:H79,"&lt;"&amp;H74))&lt;0,0,IF(((H$3-COUNTIF(H72:H79,"&lt;"&amp;H74))/COUNTIF(H72:H79,H74))&gt;1,1,(H$3-COUNTIF(H72:H79,"&lt;"&amp;H74))/COUNTIF(H72:H79,H74))))</f>
        <v>0.25</v>
      </c>
      <c r="AG74" s="1">
        <f t="shared" ref="AG74" si="1067">IF(COUNT(I74)&lt;1,0,IF((I$3-COUNTIF(I72:I79,"&lt;"&amp;I74))&lt;0,0,IF(((I$3-COUNTIF(I72:I79,"&lt;"&amp;I74))/COUNTIF(I72:I79,I74))&gt;1,1,(I$3-COUNTIF(I72:I79,"&lt;"&amp;I74))/COUNTIF(I72:I79,I74))))</f>
        <v>1</v>
      </c>
      <c r="AH74" s="1">
        <f t="shared" ref="AH74" si="1068">IF(COUNT(J74)&lt;1,0,IF((J$3-COUNTIF(J72:J79,"&lt;"&amp;J74))&lt;0,0,IF(((J$3-COUNTIF(J72:J79,"&lt;"&amp;J74))/COUNTIF(J72:J79,J74))&gt;1,1,(J$3-COUNTIF(J72:J79,"&lt;"&amp;J74))/COUNTIF(J72:J79,J74))))</f>
        <v>0.4</v>
      </c>
      <c r="AI74" s="1">
        <f t="shared" ref="AI74" si="1069">IF(COUNT(K74)&lt;1,0,IF((K$3-COUNTIF(K72:K79,"&lt;"&amp;K74))&lt;0,0,IF(((K$3-COUNTIF(K72:K79,"&lt;"&amp;K74))/COUNTIF(K72:K79,K74))&gt;1,1,(K$3-COUNTIF(K72:K79,"&lt;"&amp;K74))/COUNTIF(K72:K79,K74))))</f>
        <v>0.4</v>
      </c>
      <c r="AJ74" s="1">
        <f t="shared" ref="AJ74" si="1070">IF(COUNT(L74)&lt;1,0,IF((L$3-COUNTIF(L72:L79,"&lt;"&amp;L74))&lt;0,0,IF(((L$3-COUNTIF(L72:L79,"&lt;"&amp;L74))/COUNTIF(L72:L79,L74))&gt;1,1,(L$3-COUNTIF(L72:L79,"&lt;"&amp;L74))/COUNTIF(L72:L79,L74))))</f>
        <v>1</v>
      </c>
      <c r="AK74" s="1">
        <f t="shared" ref="AK74" si="1071">IF(COUNT(M74)&lt;1,0,IF((M$3-COUNTIF(M72:M79,"&lt;"&amp;M74))&lt;0,0,IF(((M$3-COUNTIF(M72:M79,"&lt;"&amp;M74))/COUNTIF(M72:M79,M74))&gt;1,1,(M$3-COUNTIF(M72:M79,"&lt;"&amp;M74))/COUNTIF(M72:M79,M74))))</f>
        <v>0.25</v>
      </c>
      <c r="AL74" s="1">
        <f t="shared" ref="AL74" si="1072">IF(COUNT(N74)&lt;1,0,IF((N$3-COUNTIF(N72:N79,"&lt;"&amp;N74))&lt;0,0,IF(((N$3-COUNTIF(N72:N79,"&lt;"&amp;N74))/COUNTIF(N72:N79,N74))&gt;1,1,(N$3-COUNTIF(N72:N79,"&lt;"&amp;N74))/COUNTIF(N72:N79,N74))))</f>
        <v>0.4</v>
      </c>
      <c r="AM74" s="1">
        <f t="shared" ref="AM74" si="1073">IF(COUNT(O74)&lt;1,0,IF((O$3-COUNTIF(O72:O79,"&lt;"&amp;O74))&lt;0,0,IF(((O$3-COUNTIF(O72:O79,"&lt;"&amp;O74))/COUNTIF(O72:O79,O74))&gt;1,1,(O$3-COUNTIF(O72:O79,"&lt;"&amp;O74))/COUNTIF(O72:O79,O74))))</f>
        <v>1</v>
      </c>
      <c r="AN74" s="1">
        <f t="shared" ref="AN74" si="1074">IF(COUNT(P74)&lt;1,0,IF((P$3-COUNTIF(P72:P79,"&lt;"&amp;P74))&lt;0,0,IF(((P$3-COUNTIF(P72:P79,"&lt;"&amp;P74))/COUNTIF(P72:P79,P74))&gt;1,1,(P$3-COUNTIF(P72:P79,"&lt;"&amp;P74))/COUNTIF(P72:P79,P74))))</f>
        <v>0.4</v>
      </c>
      <c r="AO74" s="1">
        <f t="shared" ref="AO74" si="1075">IF(COUNT(Q74)&lt;1,0,IF((Q$3-COUNTIF(Q72:Q79,"&lt;"&amp;Q74))&lt;0,0,IF(((Q$3-COUNTIF(Q72:Q79,"&lt;"&amp;Q74))/COUNTIF(Q72:Q79,Q74))&gt;1,1,(Q$3-COUNTIF(Q72:Q79,"&lt;"&amp;Q74))/COUNTIF(Q72:Q79,Q74))))</f>
        <v>0</v>
      </c>
      <c r="AP74" s="1">
        <f t="shared" ref="AP74" si="1076">IF(COUNT(R74)&lt;1,0,IF((R$3-COUNTIF(R72:R79,"&lt;"&amp;R74))&lt;0,0,IF(((R$3-COUNTIF(R72:R79,"&lt;"&amp;R74))/COUNTIF(R72:R79,R74))&gt;1,1,(R$3-COUNTIF(R72:R79,"&lt;"&amp;R74))/COUNTIF(R72:R79,R74))))</f>
        <v>0.25</v>
      </c>
      <c r="AQ74" s="1">
        <f t="shared" ref="AQ74" si="1077">IF(COUNT(S74)&lt;1,0,IF((S$3-COUNTIF(S72:S79,"&lt;"&amp;S74))&lt;0,0,IF(((S$3-COUNTIF(S72:S79,"&lt;"&amp;S74))/COUNTIF(S72:S79,S74))&gt;1,1,(S$3-COUNTIF(S72:S79,"&lt;"&amp;S74))/COUNTIF(S72:S79,S74))))</f>
        <v>0</v>
      </c>
      <c r="AR74" s="1">
        <f t="shared" ref="AR74" si="1078">IF(COUNT(T74)&lt;1,0,IF((T$3-COUNTIF(T72:T79,"&lt;"&amp;T74))&lt;0,0,IF(((T$3-COUNTIF(T72:T79,"&lt;"&amp;T74))/COUNTIF(T72:T79,T74))&gt;1,1,(T$3-COUNTIF(T72:T79,"&lt;"&amp;T74))/COUNTIF(T72:T79,T74))))</f>
        <v>0.4</v>
      </c>
      <c r="AS74" s="1">
        <f t="shared" ref="AS74" si="1079">IF(COUNT(U74)&lt;1,0,IF((U$3-COUNTIF(U72:U79,"&lt;"&amp;U74))&lt;0,0,IF(((U$3-COUNTIF(U72:U79,"&lt;"&amp;U74))/COUNTIF(U72:U79,U74))&gt;1,1,(U$3-COUNTIF(U72:U79,"&lt;"&amp;U74))/COUNTIF(U72:U79,U74))))</f>
        <v>0</v>
      </c>
      <c r="AT74" s="1">
        <f t="shared" ref="AT74" si="1080">IF(COUNT(V74)&lt;1,0,IF((V$3-COUNTIF(V72:V79,"&lt;"&amp;V74))&lt;0,0,IF(((V$3-COUNTIF(V72:V79,"&lt;"&amp;V74))/COUNTIF(V72:V79,V74))&gt;1,1,(V$3-COUNTIF(V72:V79,"&lt;"&amp;V74))/COUNTIF(V72:V79,V74))))</f>
        <v>0</v>
      </c>
      <c r="AU74" s="1">
        <f t="shared" ref="AU74" si="1081">IF(COUNT(W74)&lt;1,0,IF((W$3-COUNTIF(W72:W79,"&lt;"&amp;W74))&lt;0,0,IF(((W$3-COUNTIF(W72:W79,"&lt;"&amp;W74))/COUNTIF(W72:W79,W74))&gt;1,1,(W$3-COUNTIF(W72:W79,"&lt;"&amp;W74))/COUNTIF(W72:W79,W74))))</f>
        <v>0</v>
      </c>
      <c r="AV74" s="1">
        <f t="shared" ref="AV74" si="1082">IF(COUNT(X74)&lt;1,0,IF((X$3-COUNTIF(X72:X79,"&lt;"&amp;X74))&lt;0,0,IF(((X$3-COUNTIF(X72:X79,"&lt;"&amp;X74))/COUNTIF(X72:X79,X74))&gt;1,1,(X$3-COUNTIF(X72:X79,"&lt;"&amp;X74))/COUNTIF(X72:X79,X74))))</f>
        <v>0</v>
      </c>
      <c r="AW74" s="1">
        <f t="shared" ref="AW74" si="1083">IF(COUNT(Y74)&lt;1,0,IF((Y$3-COUNTIF(Y72:Y79,"&lt;"&amp;Y74))&lt;0,0,IF(((Y$3-COUNTIF(Y72:Y79,"&lt;"&amp;Y74))/COUNTIF(Y72:Y79,Y74))&gt;1,1,(Y$3-COUNTIF(Y72:Y79,"&lt;"&amp;Y74))/COUNTIF(Y72:Y79,Y74))))</f>
        <v>0</v>
      </c>
    </row>
    <row r="75" spans="1:49" ht="15" x14ac:dyDescent="0.2">
      <c r="B75" s="27" t="s">
        <v>226</v>
      </c>
      <c r="C75" s="28" t="s">
        <v>221</v>
      </c>
      <c r="D75" s="7">
        <v>45</v>
      </c>
      <c r="E75" s="7">
        <v>31</v>
      </c>
      <c r="F75" s="7">
        <v>45</v>
      </c>
      <c r="G75" s="7">
        <v>45</v>
      </c>
      <c r="H75" s="7">
        <v>45</v>
      </c>
      <c r="I75" s="7">
        <v>45</v>
      </c>
      <c r="J75" s="7">
        <v>45</v>
      </c>
      <c r="K75" s="7">
        <v>45</v>
      </c>
      <c r="L75" s="7">
        <v>39</v>
      </c>
      <c r="M75" s="7">
        <v>45</v>
      </c>
      <c r="N75" s="7">
        <v>45</v>
      </c>
      <c r="O75" s="7">
        <v>45</v>
      </c>
      <c r="P75" s="7">
        <v>45</v>
      </c>
      <c r="Q75" s="7">
        <v>36</v>
      </c>
      <c r="R75" s="7">
        <v>45</v>
      </c>
      <c r="S75" s="7">
        <v>45</v>
      </c>
      <c r="T75" s="7">
        <v>45</v>
      </c>
      <c r="U75" s="7"/>
      <c r="V75" s="7"/>
      <c r="W75" s="7"/>
      <c r="X75" s="7"/>
      <c r="Y75" s="7"/>
      <c r="Z75" s="13">
        <f t="shared" si="1041"/>
        <v>43.294117647058826</v>
      </c>
      <c r="AB75" s="1">
        <f>IF(COUNT(D75)&lt;1,0,IF((D$3-COUNTIF(D72:D79,"&lt;"&amp;D75))&lt;0,0,IF(((D$3-COUNTIF(D72:D79,"&lt;"&amp;D75))/COUNTIF(D72:D79,D75))&gt;1,1,(D$3-COUNTIF(D72:D79,"&lt;"&amp;D75))/COUNTIF(D72:D79,D75))))</f>
        <v>0</v>
      </c>
      <c r="AC75" s="1">
        <f t="shared" ref="AC75" si="1084">IF(COUNT(E75)&lt;1,0,IF((E$3-COUNTIF(E72:E79,"&lt;"&amp;E75))&lt;0,0,IF(((E$3-COUNTIF(E72:E79,"&lt;"&amp;E75))/COUNTIF(E72:E79,E75))&gt;1,1,(E$3-COUNTIF(E72:E79,"&lt;"&amp;E75))/COUNTIF(E72:E79,E75))))</f>
        <v>1</v>
      </c>
      <c r="AD75" s="1">
        <f t="shared" ref="AD75" si="1085">IF(COUNT(F75)&lt;1,0,IF((F$3-COUNTIF(F72:F79,"&lt;"&amp;F75))&lt;0,0,IF(((F$3-COUNTIF(F72:F79,"&lt;"&amp;F75))/COUNTIF(F72:F79,F75))&gt;1,1,(F$3-COUNTIF(F72:F79,"&lt;"&amp;F75))/COUNTIF(F72:F79,F75))))</f>
        <v>0</v>
      </c>
      <c r="AE75" s="1">
        <f t="shared" ref="AE75" si="1086">IF(COUNT(G75)&lt;1,0,IF((G$3-COUNTIF(G72:G79,"&lt;"&amp;G75))&lt;0,0,IF(((G$3-COUNTIF(G72:G79,"&lt;"&amp;G75))/COUNTIF(G72:G79,G75))&gt;1,1,(G$3-COUNTIF(G72:G79,"&lt;"&amp;G75))/COUNTIF(G72:G79,G75))))</f>
        <v>0.25</v>
      </c>
      <c r="AF75" s="1">
        <f t="shared" ref="AF75" si="1087">IF(COUNT(H75)&lt;1,0,IF((H$3-COUNTIF(H72:H79,"&lt;"&amp;H75))&lt;0,0,IF(((H$3-COUNTIF(H72:H79,"&lt;"&amp;H75))/COUNTIF(H72:H79,H75))&gt;1,1,(H$3-COUNTIF(H72:H79,"&lt;"&amp;H75))/COUNTIF(H72:H79,H75))))</f>
        <v>0.25</v>
      </c>
      <c r="AG75" s="1">
        <f t="shared" ref="AG75" si="1088">IF(COUNT(I75)&lt;1,0,IF((I$3-COUNTIF(I72:I79,"&lt;"&amp;I75))&lt;0,0,IF(((I$3-COUNTIF(I72:I79,"&lt;"&amp;I75))/COUNTIF(I72:I79,I75))&gt;1,1,(I$3-COUNTIF(I72:I79,"&lt;"&amp;I75))/COUNTIF(I72:I79,I75))))</f>
        <v>0</v>
      </c>
      <c r="AH75" s="1">
        <f t="shared" ref="AH75" si="1089">IF(COUNT(J75)&lt;1,0,IF((J$3-COUNTIF(J72:J79,"&lt;"&amp;J75))&lt;0,0,IF(((J$3-COUNTIF(J72:J79,"&lt;"&amp;J75))/COUNTIF(J72:J79,J75))&gt;1,1,(J$3-COUNTIF(J72:J79,"&lt;"&amp;J75))/COUNTIF(J72:J79,J75))))</f>
        <v>0.4</v>
      </c>
      <c r="AI75" s="1">
        <f t="shared" ref="AI75" si="1090">IF(COUNT(K75)&lt;1,0,IF((K$3-COUNTIF(K72:K79,"&lt;"&amp;K75))&lt;0,0,IF(((K$3-COUNTIF(K72:K79,"&lt;"&amp;K75))/COUNTIF(K72:K79,K75))&gt;1,1,(K$3-COUNTIF(K72:K79,"&lt;"&amp;K75))/COUNTIF(K72:K79,K75))))</f>
        <v>0.4</v>
      </c>
      <c r="AJ75" s="1">
        <f t="shared" ref="AJ75" si="1091">IF(COUNT(L75)&lt;1,0,IF((L$3-COUNTIF(L72:L79,"&lt;"&amp;L75))&lt;0,0,IF(((L$3-COUNTIF(L72:L79,"&lt;"&amp;L75))/COUNTIF(L72:L79,L75))&gt;1,1,(L$3-COUNTIF(L72:L79,"&lt;"&amp;L75))/COUNTIF(L72:L79,L75))))</f>
        <v>0</v>
      </c>
      <c r="AK75" s="1">
        <f t="shared" ref="AK75" si="1092">IF(COUNT(M75)&lt;1,0,IF((M$3-COUNTIF(M72:M79,"&lt;"&amp;M75))&lt;0,0,IF(((M$3-COUNTIF(M72:M79,"&lt;"&amp;M75))/COUNTIF(M72:M79,M75))&gt;1,1,(M$3-COUNTIF(M72:M79,"&lt;"&amp;M75))/COUNTIF(M72:M79,M75))))</f>
        <v>0.25</v>
      </c>
      <c r="AL75" s="1">
        <f t="shared" ref="AL75" si="1093">IF(COUNT(N75)&lt;1,0,IF((N$3-COUNTIF(N72:N79,"&lt;"&amp;N75))&lt;0,0,IF(((N$3-COUNTIF(N72:N79,"&lt;"&amp;N75))/COUNTIF(N72:N79,N75))&gt;1,1,(N$3-COUNTIF(N72:N79,"&lt;"&amp;N75))/COUNTIF(N72:N79,N75))))</f>
        <v>0.4</v>
      </c>
      <c r="AM75" s="1">
        <f t="shared" ref="AM75" si="1094">IF(COUNT(O75)&lt;1,0,IF((O$3-COUNTIF(O72:O79,"&lt;"&amp;O75))&lt;0,0,IF(((O$3-COUNTIF(O72:O79,"&lt;"&amp;O75))/COUNTIF(O72:O79,O75))&gt;1,1,(O$3-COUNTIF(O72:O79,"&lt;"&amp;O75))/COUNTIF(O72:O79,O75))))</f>
        <v>0</v>
      </c>
      <c r="AN75" s="1">
        <f t="shared" ref="AN75" si="1095">IF(COUNT(P75)&lt;1,0,IF((P$3-COUNTIF(P72:P79,"&lt;"&amp;P75))&lt;0,0,IF(((P$3-COUNTIF(P72:P79,"&lt;"&amp;P75))/COUNTIF(P72:P79,P75))&gt;1,1,(P$3-COUNTIF(P72:P79,"&lt;"&amp;P75))/COUNTIF(P72:P79,P75))))</f>
        <v>0.4</v>
      </c>
      <c r="AO75" s="1">
        <f t="shared" ref="AO75" si="1096">IF(COUNT(Q75)&lt;1,0,IF((Q$3-COUNTIF(Q72:Q79,"&lt;"&amp;Q75))&lt;0,0,IF(((Q$3-COUNTIF(Q72:Q79,"&lt;"&amp;Q75))/COUNTIF(Q72:Q79,Q75))&gt;1,1,(Q$3-COUNTIF(Q72:Q79,"&lt;"&amp;Q75))/COUNTIF(Q72:Q79,Q75))))</f>
        <v>1</v>
      </c>
      <c r="AP75" s="1">
        <f t="shared" ref="AP75" si="1097">IF(COUNT(R75)&lt;1,0,IF((R$3-COUNTIF(R72:R79,"&lt;"&amp;R75))&lt;0,0,IF(((R$3-COUNTIF(R72:R79,"&lt;"&amp;R75))/COUNTIF(R72:R79,R75))&gt;1,1,(R$3-COUNTIF(R72:R79,"&lt;"&amp;R75))/COUNTIF(R72:R79,R75))))</f>
        <v>0.25</v>
      </c>
      <c r="AQ75" s="1">
        <f t="shared" ref="AQ75" si="1098">IF(COUNT(S75)&lt;1,0,IF((S$3-COUNTIF(S72:S79,"&lt;"&amp;S75))&lt;0,0,IF(((S$3-COUNTIF(S72:S79,"&lt;"&amp;S75))/COUNTIF(S72:S79,S75))&gt;1,1,(S$3-COUNTIF(S72:S79,"&lt;"&amp;S75))/COUNTIF(S72:S79,S75))))</f>
        <v>0</v>
      </c>
      <c r="AR75" s="1">
        <f t="shared" ref="AR75" si="1099">IF(COUNT(T75)&lt;1,0,IF((T$3-COUNTIF(T72:T79,"&lt;"&amp;T75))&lt;0,0,IF(((T$3-COUNTIF(T72:T79,"&lt;"&amp;T75))/COUNTIF(T72:T79,T75))&gt;1,1,(T$3-COUNTIF(T72:T79,"&lt;"&amp;T75))/COUNTIF(T72:T79,T75))))</f>
        <v>0.4</v>
      </c>
      <c r="AS75" s="1">
        <f t="shared" ref="AS75" si="1100">IF(COUNT(U75)&lt;1,0,IF((U$3-COUNTIF(U72:U79,"&lt;"&amp;U75))&lt;0,0,IF(((U$3-COUNTIF(U72:U79,"&lt;"&amp;U75))/COUNTIF(U72:U79,U75))&gt;1,1,(U$3-COUNTIF(U72:U79,"&lt;"&amp;U75))/COUNTIF(U72:U79,U75))))</f>
        <v>0</v>
      </c>
      <c r="AT75" s="1">
        <f t="shared" ref="AT75" si="1101">IF(COUNT(V75)&lt;1,0,IF((V$3-COUNTIF(V72:V79,"&lt;"&amp;V75))&lt;0,0,IF(((V$3-COUNTIF(V72:V79,"&lt;"&amp;V75))/COUNTIF(V72:V79,V75))&gt;1,1,(V$3-COUNTIF(V72:V79,"&lt;"&amp;V75))/COUNTIF(V72:V79,V75))))</f>
        <v>0</v>
      </c>
      <c r="AU75" s="1">
        <f t="shared" ref="AU75" si="1102">IF(COUNT(W75)&lt;1,0,IF((W$3-COUNTIF(W72:W79,"&lt;"&amp;W75))&lt;0,0,IF(((W$3-COUNTIF(W72:W79,"&lt;"&amp;W75))/COUNTIF(W72:W79,W75))&gt;1,1,(W$3-COUNTIF(W72:W79,"&lt;"&amp;W75))/COUNTIF(W72:W79,W75))))</f>
        <v>0</v>
      </c>
      <c r="AV75" s="1">
        <f t="shared" ref="AV75" si="1103">IF(COUNT(X75)&lt;1,0,IF((X$3-COUNTIF(X72:X79,"&lt;"&amp;X75))&lt;0,0,IF(((X$3-COUNTIF(X72:X79,"&lt;"&amp;X75))/COUNTIF(X72:X79,X75))&gt;1,1,(X$3-COUNTIF(X72:X79,"&lt;"&amp;X75))/COUNTIF(X72:X79,X75))))</f>
        <v>0</v>
      </c>
      <c r="AW75" s="1">
        <f t="shared" ref="AW75" si="1104">IF(COUNT(Y75)&lt;1,0,IF((Y$3-COUNTIF(Y72:Y79,"&lt;"&amp;Y75))&lt;0,0,IF(((Y$3-COUNTIF(Y72:Y79,"&lt;"&amp;Y75))/COUNTIF(Y72:Y79,Y75))&gt;1,1,(Y$3-COUNTIF(Y72:Y79,"&lt;"&amp;Y75))/COUNTIF(Y72:Y79,Y75))))</f>
        <v>0</v>
      </c>
    </row>
    <row r="76" spans="1:49" ht="15" x14ac:dyDescent="0.2">
      <c r="B76" s="27" t="s">
        <v>94</v>
      </c>
      <c r="C76" s="28" t="s">
        <v>221</v>
      </c>
      <c r="D76" s="7">
        <v>36</v>
      </c>
      <c r="E76" s="7">
        <v>36</v>
      </c>
      <c r="F76" s="7">
        <v>36</v>
      </c>
      <c r="G76" s="7">
        <v>36</v>
      </c>
      <c r="H76" s="7">
        <v>36</v>
      </c>
      <c r="I76" s="7">
        <v>37</v>
      </c>
      <c r="J76" s="7">
        <v>36</v>
      </c>
      <c r="K76" s="7">
        <v>31</v>
      </c>
      <c r="L76" s="7">
        <v>36</v>
      </c>
      <c r="M76" s="7">
        <v>37</v>
      </c>
      <c r="N76" s="7">
        <v>38</v>
      </c>
      <c r="O76" s="7">
        <v>37</v>
      </c>
      <c r="P76" s="7">
        <v>39</v>
      </c>
      <c r="Q76" s="7">
        <v>38</v>
      </c>
      <c r="R76" s="7">
        <v>41</v>
      </c>
      <c r="S76" s="7">
        <v>36</v>
      </c>
      <c r="T76" s="7">
        <v>36</v>
      </c>
      <c r="U76" s="7"/>
      <c r="V76" s="7"/>
      <c r="W76" s="7"/>
      <c r="X76" s="7"/>
      <c r="Y76" s="7"/>
      <c r="Z76" s="13">
        <f t="shared" si="1041"/>
        <v>36.588235294117645</v>
      </c>
      <c r="AB76" s="1">
        <f>IF(COUNT(D76)&lt;1,0,IF((D$3-COUNTIF(D72:D79,"&lt;"&amp;D76))&lt;0,0,IF(((D$3-COUNTIF(D72:D79,"&lt;"&amp;D76))/COUNTIF(D72:D79,D76))&gt;1,1,(D$3-COUNTIF(D72:D79,"&lt;"&amp;D76))/COUNTIF(D72:D79,D76))))</f>
        <v>1</v>
      </c>
      <c r="AC76" s="1">
        <f t="shared" ref="AC76" si="1105">IF(COUNT(E76)&lt;1,0,IF((E$3-COUNTIF(E72:E79,"&lt;"&amp;E76))&lt;0,0,IF(((E$3-COUNTIF(E72:E79,"&lt;"&amp;E76))/COUNTIF(E72:E79,E76))&gt;1,1,(E$3-COUNTIF(E72:E79,"&lt;"&amp;E76))/COUNTIF(E72:E79,E76))))</f>
        <v>1</v>
      </c>
      <c r="AD76" s="1">
        <f t="shared" ref="AD76" si="1106">IF(COUNT(F76)&lt;1,0,IF((F$3-COUNTIF(F72:F79,"&lt;"&amp;F76))&lt;0,0,IF(((F$3-COUNTIF(F72:F79,"&lt;"&amp;F76))/COUNTIF(F72:F79,F76))&gt;1,1,(F$3-COUNTIF(F72:F79,"&lt;"&amp;F76))/COUNTIF(F72:F79,F76))))</f>
        <v>1</v>
      </c>
      <c r="AE76" s="1">
        <f t="shared" ref="AE76" si="1107">IF(COUNT(G76)&lt;1,0,IF((G$3-COUNTIF(G72:G79,"&lt;"&amp;G76))&lt;0,0,IF(((G$3-COUNTIF(G72:G79,"&lt;"&amp;G76))/COUNTIF(G72:G79,G76))&gt;1,1,(G$3-COUNTIF(G72:G79,"&lt;"&amp;G76))/COUNTIF(G72:G79,G76))))</f>
        <v>1</v>
      </c>
      <c r="AF76" s="1">
        <f t="shared" ref="AF76" si="1108">IF(COUNT(H76)&lt;1,0,IF((H$3-COUNTIF(H72:H79,"&lt;"&amp;H76))&lt;0,0,IF(((H$3-COUNTIF(H72:H79,"&lt;"&amp;H76))/COUNTIF(H72:H79,H76))&gt;1,1,(H$3-COUNTIF(H72:H79,"&lt;"&amp;H76))/COUNTIF(H72:H79,H76))))</f>
        <v>1</v>
      </c>
      <c r="AG76" s="1">
        <f t="shared" ref="AG76" si="1109">IF(COUNT(I76)&lt;1,0,IF((I$3-COUNTIF(I72:I79,"&lt;"&amp;I76))&lt;0,0,IF(((I$3-COUNTIF(I72:I79,"&lt;"&amp;I76))/COUNTIF(I72:I79,I76))&gt;1,1,(I$3-COUNTIF(I72:I79,"&lt;"&amp;I76))/COUNTIF(I72:I79,I76))))</f>
        <v>1</v>
      </c>
      <c r="AH76" s="1">
        <f t="shared" ref="AH76" si="1110">IF(COUNT(J76)&lt;1,0,IF((J$3-COUNTIF(J72:J79,"&lt;"&amp;J76))&lt;0,0,IF(((J$3-COUNTIF(J72:J79,"&lt;"&amp;J76))/COUNTIF(J72:J79,J76))&gt;1,1,(J$3-COUNTIF(J72:J79,"&lt;"&amp;J76))/COUNTIF(J72:J79,J76))))</f>
        <v>1</v>
      </c>
      <c r="AI76" s="1">
        <f t="shared" ref="AI76" si="1111">IF(COUNT(K76)&lt;1,0,IF((K$3-COUNTIF(K72:K79,"&lt;"&amp;K76))&lt;0,0,IF(((K$3-COUNTIF(K72:K79,"&lt;"&amp;K76))/COUNTIF(K72:K79,K76))&gt;1,1,(K$3-COUNTIF(K72:K79,"&lt;"&amp;K76))/COUNTIF(K72:K79,K76))))</f>
        <v>1</v>
      </c>
      <c r="AJ76" s="1">
        <f t="shared" ref="AJ76" si="1112">IF(COUNT(L76)&lt;1,0,IF((L$3-COUNTIF(L72:L79,"&lt;"&amp;L76))&lt;0,0,IF(((L$3-COUNTIF(L72:L79,"&lt;"&amp;L76))/COUNTIF(L72:L79,L76))&gt;1,1,(L$3-COUNTIF(L72:L79,"&lt;"&amp;L76))/COUNTIF(L72:L79,L76))))</f>
        <v>1</v>
      </c>
      <c r="AK76" s="1">
        <f t="shared" ref="AK76" si="1113">IF(COUNT(M76)&lt;1,0,IF((M$3-COUNTIF(M72:M79,"&lt;"&amp;M76))&lt;0,0,IF(((M$3-COUNTIF(M72:M79,"&lt;"&amp;M76))/COUNTIF(M72:M79,M76))&gt;1,1,(M$3-COUNTIF(M72:M79,"&lt;"&amp;M76))/COUNTIF(M72:M79,M76))))</f>
        <v>1</v>
      </c>
      <c r="AL76" s="1">
        <f t="shared" ref="AL76" si="1114">IF(COUNT(N76)&lt;1,0,IF((N$3-COUNTIF(N72:N79,"&lt;"&amp;N76))&lt;0,0,IF(((N$3-COUNTIF(N72:N79,"&lt;"&amp;N76))/COUNTIF(N72:N79,N76))&gt;1,1,(N$3-COUNTIF(N72:N79,"&lt;"&amp;N76))/COUNTIF(N72:N79,N76))))</f>
        <v>1</v>
      </c>
      <c r="AM76" s="1">
        <f t="shared" ref="AM76" si="1115">IF(COUNT(O76)&lt;1,0,IF((O$3-COUNTIF(O72:O79,"&lt;"&amp;O76))&lt;0,0,IF(((O$3-COUNTIF(O72:O79,"&lt;"&amp;O76))/COUNTIF(O72:O79,O76))&gt;1,1,(O$3-COUNTIF(O72:O79,"&lt;"&amp;O76))/COUNTIF(O72:O79,O76))))</f>
        <v>1</v>
      </c>
      <c r="AN76" s="1">
        <f t="shared" ref="AN76" si="1116">IF(COUNT(P76)&lt;1,0,IF((P$3-COUNTIF(P72:P79,"&lt;"&amp;P76))&lt;0,0,IF(((P$3-COUNTIF(P72:P79,"&lt;"&amp;P76))/COUNTIF(P72:P79,P76))&gt;1,1,(P$3-COUNTIF(P72:P79,"&lt;"&amp;P76))/COUNTIF(P72:P79,P76))))</f>
        <v>1</v>
      </c>
      <c r="AO76" s="1">
        <f t="shared" ref="AO76" si="1117">IF(COUNT(Q76)&lt;1,0,IF((Q$3-COUNTIF(Q72:Q79,"&lt;"&amp;Q76))&lt;0,0,IF(((Q$3-COUNTIF(Q72:Q79,"&lt;"&amp;Q76))/COUNTIF(Q72:Q79,Q76))&gt;1,1,(Q$3-COUNTIF(Q72:Q79,"&lt;"&amp;Q76))/COUNTIF(Q72:Q79,Q76))))</f>
        <v>1</v>
      </c>
      <c r="AP76" s="1">
        <f t="shared" ref="AP76" si="1118">IF(COUNT(R76)&lt;1,0,IF((R$3-COUNTIF(R72:R79,"&lt;"&amp;R76))&lt;0,0,IF(((R$3-COUNTIF(R72:R79,"&lt;"&amp;R76))/COUNTIF(R72:R79,R76))&gt;1,1,(R$3-COUNTIF(R72:R79,"&lt;"&amp;R76))/COUNTIF(R72:R79,R76))))</f>
        <v>1</v>
      </c>
      <c r="AQ76" s="1">
        <f t="shared" ref="AQ76" si="1119">IF(COUNT(S76)&lt;1,0,IF((S$3-COUNTIF(S72:S79,"&lt;"&amp;S76))&lt;0,0,IF(((S$3-COUNTIF(S72:S79,"&lt;"&amp;S76))/COUNTIF(S72:S79,S76))&gt;1,1,(S$3-COUNTIF(S72:S79,"&lt;"&amp;S76))/COUNTIF(S72:S79,S76))))</f>
        <v>1</v>
      </c>
      <c r="AR76" s="1">
        <f t="shared" ref="AR76" si="1120">IF(COUNT(T76)&lt;1,0,IF((T$3-COUNTIF(T72:T79,"&lt;"&amp;T76))&lt;0,0,IF(((T$3-COUNTIF(T72:T79,"&lt;"&amp;T76))/COUNTIF(T72:T79,T76))&gt;1,1,(T$3-COUNTIF(T72:T79,"&lt;"&amp;T76))/COUNTIF(T72:T79,T76))))</f>
        <v>1</v>
      </c>
      <c r="AS76" s="1">
        <f t="shared" ref="AS76" si="1121">IF(COUNT(U76)&lt;1,0,IF((U$3-COUNTIF(U72:U79,"&lt;"&amp;U76))&lt;0,0,IF(((U$3-COUNTIF(U72:U79,"&lt;"&amp;U76))/COUNTIF(U72:U79,U76))&gt;1,1,(U$3-COUNTIF(U72:U79,"&lt;"&amp;U76))/COUNTIF(U72:U79,U76))))</f>
        <v>0</v>
      </c>
      <c r="AT76" s="1">
        <f t="shared" ref="AT76" si="1122">IF(COUNT(V76)&lt;1,0,IF((V$3-COUNTIF(V72:V79,"&lt;"&amp;V76))&lt;0,0,IF(((V$3-COUNTIF(V72:V79,"&lt;"&amp;V76))/COUNTIF(V72:V79,V76))&gt;1,1,(V$3-COUNTIF(V72:V79,"&lt;"&amp;V76))/COUNTIF(V72:V79,V76))))</f>
        <v>0</v>
      </c>
      <c r="AU76" s="1">
        <f t="shared" ref="AU76" si="1123">IF(COUNT(W76)&lt;1,0,IF((W$3-COUNTIF(W72:W79,"&lt;"&amp;W76))&lt;0,0,IF(((W$3-COUNTIF(W72:W79,"&lt;"&amp;W76))/COUNTIF(W72:W79,W76))&gt;1,1,(W$3-COUNTIF(W72:W79,"&lt;"&amp;W76))/COUNTIF(W72:W79,W76))))</f>
        <v>0</v>
      </c>
      <c r="AV76" s="1">
        <f t="shared" ref="AV76" si="1124">IF(COUNT(X76)&lt;1,0,IF((X$3-COUNTIF(X72:X79,"&lt;"&amp;X76))&lt;0,0,IF(((X$3-COUNTIF(X72:X79,"&lt;"&amp;X76))/COUNTIF(X72:X79,X76))&gt;1,1,(X$3-COUNTIF(X72:X79,"&lt;"&amp;X76))/COUNTIF(X72:X79,X76))))</f>
        <v>0</v>
      </c>
      <c r="AW76" s="1">
        <f t="shared" ref="AW76" si="1125">IF(COUNT(Y76)&lt;1,0,IF((Y$3-COUNTIF(Y72:Y79,"&lt;"&amp;Y76))&lt;0,0,IF(((Y$3-COUNTIF(Y72:Y79,"&lt;"&amp;Y76))/COUNTIF(Y72:Y79,Y76))&gt;1,1,(Y$3-COUNTIF(Y72:Y79,"&lt;"&amp;Y76))/COUNTIF(Y72:Y79,Y76))))</f>
        <v>0</v>
      </c>
    </row>
    <row r="77" spans="1:49" ht="15" x14ac:dyDescent="0.2">
      <c r="B77" s="27" t="s">
        <v>101</v>
      </c>
      <c r="C77" s="28" t="s">
        <v>221</v>
      </c>
      <c r="D77" s="7">
        <v>36</v>
      </c>
      <c r="E77" s="7">
        <v>35</v>
      </c>
      <c r="F77" s="7">
        <v>38</v>
      </c>
      <c r="G77" s="7">
        <v>40</v>
      </c>
      <c r="H77" s="7">
        <v>37</v>
      </c>
      <c r="I77" s="7">
        <v>39</v>
      </c>
      <c r="J77" s="7">
        <v>36</v>
      </c>
      <c r="K77" s="7">
        <v>35</v>
      </c>
      <c r="L77" s="7">
        <v>34</v>
      </c>
      <c r="M77" s="7">
        <v>34</v>
      </c>
      <c r="N77" s="7">
        <v>35</v>
      </c>
      <c r="O77" s="7">
        <v>43</v>
      </c>
      <c r="P77" s="7">
        <v>37</v>
      </c>
      <c r="Q77" s="7">
        <v>38</v>
      </c>
      <c r="R77" s="7">
        <v>44</v>
      </c>
      <c r="S77" s="7">
        <v>36</v>
      </c>
      <c r="T77" s="7">
        <v>38</v>
      </c>
      <c r="U77" s="7"/>
      <c r="V77" s="7"/>
      <c r="W77" s="7"/>
      <c r="X77" s="7"/>
      <c r="Y77" s="7"/>
      <c r="Z77" s="13">
        <f t="shared" si="1041"/>
        <v>37.352941176470587</v>
      </c>
      <c r="AB77" s="1">
        <f>IF(COUNT(D77)&lt;1,0,IF((D$3-COUNTIF(D72:D79,"&lt;"&amp;D77))&lt;0,0,IF(((D$3-COUNTIF(D72:D79,"&lt;"&amp;D77))/COUNTIF(D72:D79,D77))&gt;1,1,(D$3-COUNTIF(D72:D79,"&lt;"&amp;D77))/COUNTIF(D72:D79,D77))))</f>
        <v>1</v>
      </c>
      <c r="AC77" s="1">
        <f t="shared" ref="AC77" si="1126">IF(COUNT(E77)&lt;1,0,IF((E$3-COUNTIF(E72:E79,"&lt;"&amp;E77))&lt;0,0,IF(((E$3-COUNTIF(E72:E79,"&lt;"&amp;E77))/COUNTIF(E72:E79,E77))&gt;1,1,(E$3-COUNTIF(E72:E79,"&lt;"&amp;E77))/COUNTIF(E72:E79,E77))))</f>
        <v>1</v>
      </c>
      <c r="AD77" s="1">
        <f t="shared" ref="AD77" si="1127">IF(COUNT(F77)&lt;1,0,IF((F$3-COUNTIF(F72:F79,"&lt;"&amp;F77))&lt;0,0,IF(((F$3-COUNTIF(F72:F79,"&lt;"&amp;F77))/COUNTIF(F72:F79,F77))&gt;1,1,(F$3-COUNTIF(F72:F79,"&lt;"&amp;F77))/COUNTIF(F72:F79,F77))))</f>
        <v>1</v>
      </c>
      <c r="AE77" s="1">
        <f t="shared" ref="AE77" si="1128">IF(COUNT(G77)&lt;1,0,IF((G$3-COUNTIF(G72:G79,"&lt;"&amp;G77))&lt;0,0,IF(((G$3-COUNTIF(G72:G79,"&lt;"&amp;G77))/COUNTIF(G72:G79,G77))&gt;1,1,(G$3-COUNTIF(G72:G79,"&lt;"&amp;G77))/COUNTIF(G72:G79,G77))))</f>
        <v>1</v>
      </c>
      <c r="AF77" s="1">
        <f t="shared" ref="AF77" si="1129">IF(COUNT(H77)&lt;1,0,IF((H$3-COUNTIF(H72:H79,"&lt;"&amp;H77))&lt;0,0,IF(((H$3-COUNTIF(H72:H79,"&lt;"&amp;H77))/COUNTIF(H72:H79,H77))&gt;1,1,(H$3-COUNTIF(H72:H79,"&lt;"&amp;H77))/COUNTIF(H72:H79,H77))))</f>
        <v>1</v>
      </c>
      <c r="AG77" s="1">
        <f t="shared" ref="AG77" si="1130">IF(COUNT(I77)&lt;1,0,IF((I$3-COUNTIF(I72:I79,"&lt;"&amp;I77))&lt;0,0,IF(((I$3-COUNTIF(I72:I79,"&lt;"&amp;I77))/COUNTIF(I72:I79,I77))&gt;1,1,(I$3-COUNTIF(I72:I79,"&lt;"&amp;I77))/COUNTIF(I72:I79,I77))))</f>
        <v>1</v>
      </c>
      <c r="AH77" s="1">
        <f t="shared" ref="AH77" si="1131">IF(COUNT(J77)&lt;1,0,IF((J$3-COUNTIF(J72:J79,"&lt;"&amp;J77))&lt;0,0,IF(((J$3-COUNTIF(J72:J79,"&lt;"&amp;J77))/COUNTIF(J72:J79,J77))&gt;1,1,(J$3-COUNTIF(J72:J79,"&lt;"&amp;J77))/COUNTIF(J72:J79,J77))))</f>
        <v>1</v>
      </c>
      <c r="AI77" s="1">
        <f t="shared" ref="AI77" si="1132">IF(COUNT(K77)&lt;1,0,IF((K$3-COUNTIF(K72:K79,"&lt;"&amp;K77))&lt;0,0,IF(((K$3-COUNTIF(K72:K79,"&lt;"&amp;K77))/COUNTIF(K72:K79,K77))&gt;1,1,(K$3-COUNTIF(K72:K79,"&lt;"&amp;K77))/COUNTIF(K72:K79,K77))))</f>
        <v>1</v>
      </c>
      <c r="AJ77" s="1">
        <f t="shared" ref="AJ77" si="1133">IF(COUNT(L77)&lt;1,0,IF((L$3-COUNTIF(L72:L79,"&lt;"&amp;L77))&lt;0,0,IF(((L$3-COUNTIF(L72:L79,"&lt;"&amp;L77))/COUNTIF(L72:L79,L77))&gt;1,1,(L$3-COUNTIF(L72:L79,"&lt;"&amp;L77))/COUNTIF(L72:L79,L77))))</f>
        <v>1</v>
      </c>
      <c r="AK77" s="1">
        <f t="shared" ref="AK77" si="1134">IF(COUNT(M77)&lt;1,0,IF((M$3-COUNTIF(M72:M79,"&lt;"&amp;M77))&lt;0,0,IF(((M$3-COUNTIF(M72:M79,"&lt;"&amp;M77))/COUNTIF(M72:M79,M77))&gt;1,1,(M$3-COUNTIF(M72:M79,"&lt;"&amp;M77))/COUNTIF(M72:M79,M77))))</f>
        <v>1</v>
      </c>
      <c r="AL77" s="1">
        <f t="shared" ref="AL77" si="1135">IF(COUNT(N77)&lt;1,0,IF((N$3-COUNTIF(N72:N79,"&lt;"&amp;N77))&lt;0,0,IF(((N$3-COUNTIF(N72:N79,"&lt;"&amp;N77))/COUNTIF(N72:N79,N77))&gt;1,1,(N$3-COUNTIF(N72:N79,"&lt;"&amp;N77))/COUNTIF(N72:N79,N77))))</f>
        <v>1</v>
      </c>
      <c r="AM77" s="1">
        <f t="shared" ref="AM77" si="1136">IF(COUNT(O77)&lt;1,0,IF((O$3-COUNTIF(O72:O79,"&lt;"&amp;O77))&lt;0,0,IF(((O$3-COUNTIF(O72:O79,"&lt;"&amp;O77))/COUNTIF(O72:O79,O77))&gt;1,1,(O$3-COUNTIF(O72:O79,"&lt;"&amp;O77))/COUNTIF(O72:O79,O77))))</f>
        <v>1</v>
      </c>
      <c r="AN77" s="1">
        <f t="shared" ref="AN77" si="1137">IF(COUNT(P77)&lt;1,0,IF((P$3-COUNTIF(P72:P79,"&lt;"&amp;P77))&lt;0,0,IF(((P$3-COUNTIF(P72:P79,"&lt;"&amp;P77))/COUNTIF(P72:P79,P77))&gt;1,1,(P$3-COUNTIF(P72:P79,"&lt;"&amp;P77))/COUNTIF(P72:P79,P77))))</f>
        <v>1</v>
      </c>
      <c r="AO77" s="1">
        <f t="shared" ref="AO77" si="1138">IF(COUNT(Q77)&lt;1,0,IF((Q$3-COUNTIF(Q72:Q79,"&lt;"&amp;Q77))&lt;0,0,IF(((Q$3-COUNTIF(Q72:Q79,"&lt;"&amp;Q77))/COUNTIF(Q72:Q79,Q77))&gt;1,1,(Q$3-COUNTIF(Q72:Q79,"&lt;"&amp;Q77))/COUNTIF(Q72:Q79,Q77))))</f>
        <v>1</v>
      </c>
      <c r="AP77" s="1">
        <f t="shared" ref="AP77" si="1139">IF(COUNT(R77)&lt;1,0,IF((R$3-COUNTIF(R72:R79,"&lt;"&amp;R77))&lt;0,0,IF(((R$3-COUNTIF(R72:R79,"&lt;"&amp;R77))/COUNTIF(R72:R79,R77))&gt;1,1,(R$3-COUNTIF(R72:R79,"&lt;"&amp;R77))/COUNTIF(R72:R79,R77))))</f>
        <v>1</v>
      </c>
      <c r="AQ77" s="1">
        <f t="shared" ref="AQ77" si="1140">IF(COUNT(S77)&lt;1,0,IF((S$3-COUNTIF(S72:S79,"&lt;"&amp;S77))&lt;0,0,IF(((S$3-COUNTIF(S72:S79,"&lt;"&amp;S77))/COUNTIF(S72:S79,S77))&gt;1,1,(S$3-COUNTIF(S72:S79,"&lt;"&amp;S77))/COUNTIF(S72:S79,S77))))</f>
        <v>1</v>
      </c>
      <c r="AR77" s="1">
        <f t="shared" ref="AR77" si="1141">IF(COUNT(T77)&lt;1,0,IF((T$3-COUNTIF(T72:T79,"&lt;"&amp;T77))&lt;0,0,IF(((T$3-COUNTIF(T72:T79,"&lt;"&amp;T77))/COUNTIF(T72:T79,T77))&gt;1,1,(T$3-COUNTIF(T72:T79,"&lt;"&amp;T77))/COUNTIF(T72:T79,T77))))</f>
        <v>1</v>
      </c>
      <c r="AS77" s="1">
        <f t="shared" ref="AS77" si="1142">IF(COUNT(U77)&lt;1,0,IF((U$3-COUNTIF(U72:U79,"&lt;"&amp;U77))&lt;0,0,IF(((U$3-COUNTIF(U72:U79,"&lt;"&amp;U77))/COUNTIF(U72:U79,U77))&gt;1,1,(U$3-COUNTIF(U72:U79,"&lt;"&amp;U77))/COUNTIF(U72:U79,U77))))</f>
        <v>0</v>
      </c>
      <c r="AT77" s="1">
        <f t="shared" ref="AT77" si="1143">IF(COUNT(V77)&lt;1,0,IF((V$3-COUNTIF(V72:V79,"&lt;"&amp;V77))&lt;0,0,IF(((V$3-COUNTIF(V72:V79,"&lt;"&amp;V77))/COUNTIF(V72:V79,V77))&gt;1,1,(V$3-COUNTIF(V72:V79,"&lt;"&amp;V77))/COUNTIF(V72:V79,V77))))</f>
        <v>0</v>
      </c>
      <c r="AU77" s="1">
        <f t="shared" ref="AU77" si="1144">IF(COUNT(W77)&lt;1,0,IF((W$3-COUNTIF(W72:W79,"&lt;"&amp;W77))&lt;0,0,IF(((W$3-COUNTIF(W72:W79,"&lt;"&amp;W77))/COUNTIF(W72:W79,W77))&gt;1,1,(W$3-COUNTIF(W72:W79,"&lt;"&amp;W77))/COUNTIF(W72:W79,W77))))</f>
        <v>0</v>
      </c>
      <c r="AV77" s="1">
        <f t="shared" ref="AV77" si="1145">IF(COUNT(X77)&lt;1,0,IF((X$3-COUNTIF(X72:X79,"&lt;"&amp;X77))&lt;0,0,IF(((X$3-COUNTIF(X72:X79,"&lt;"&amp;X77))/COUNTIF(X72:X79,X77))&gt;1,1,(X$3-COUNTIF(X72:X79,"&lt;"&amp;X77))/COUNTIF(X72:X79,X77))))</f>
        <v>0</v>
      </c>
      <c r="AW77" s="1">
        <f t="shared" ref="AW77" si="1146">IF(COUNT(Y77)&lt;1,0,IF((Y$3-COUNTIF(Y72:Y79,"&lt;"&amp;Y77))&lt;0,0,IF(((Y$3-COUNTIF(Y72:Y79,"&lt;"&amp;Y77))/COUNTIF(Y72:Y79,Y77))&gt;1,1,(Y$3-COUNTIF(Y72:Y79,"&lt;"&amp;Y77))/COUNTIF(Y72:Y79,Y77))))</f>
        <v>0</v>
      </c>
    </row>
    <row r="78" spans="1:49" ht="15" x14ac:dyDescent="0.2">
      <c r="B78" s="27" t="s">
        <v>169</v>
      </c>
      <c r="C78" s="28" t="s">
        <v>221</v>
      </c>
      <c r="D78" s="7">
        <v>33</v>
      </c>
      <c r="E78" s="7">
        <v>45</v>
      </c>
      <c r="F78" s="7">
        <v>38</v>
      </c>
      <c r="G78" s="7">
        <v>45</v>
      </c>
      <c r="H78" s="7">
        <v>45</v>
      </c>
      <c r="I78" s="7">
        <v>45</v>
      </c>
      <c r="J78" s="7">
        <v>45</v>
      </c>
      <c r="K78" s="7">
        <v>45</v>
      </c>
      <c r="L78" s="7">
        <v>42</v>
      </c>
      <c r="M78" s="7">
        <v>45</v>
      </c>
      <c r="N78" s="7">
        <v>45</v>
      </c>
      <c r="O78" s="7">
        <v>45</v>
      </c>
      <c r="P78" s="7">
        <v>45</v>
      </c>
      <c r="Q78" s="7">
        <v>36</v>
      </c>
      <c r="R78" s="7">
        <v>45</v>
      </c>
      <c r="S78" s="7">
        <v>36</v>
      </c>
      <c r="T78" s="7">
        <v>45</v>
      </c>
      <c r="U78" s="7"/>
      <c r="V78" s="7"/>
      <c r="W78" s="7"/>
      <c r="X78" s="7"/>
      <c r="Y78" s="7"/>
      <c r="Z78" s="13">
        <f t="shared" si="1041"/>
        <v>42.647058823529413</v>
      </c>
      <c r="AB78" s="1">
        <f>IF(COUNT(D78)&lt;1,0,IF((D$3-COUNTIF(D72:D79,"&lt;"&amp;D78))&lt;0,0,IF(((D$3-COUNTIF(D72:D79,"&lt;"&amp;D78))/COUNTIF(D72:D79,D78))&gt;1,1,(D$3-COUNTIF(D72:D79,"&lt;"&amp;D78))/COUNTIF(D72:D79,D78))))</f>
        <v>1</v>
      </c>
      <c r="AC78" s="1">
        <f t="shared" ref="AC78" si="1147">IF(COUNT(E78)&lt;1,0,IF((E$3-COUNTIF(E72:E79,"&lt;"&amp;E78))&lt;0,0,IF(((E$3-COUNTIF(E72:E79,"&lt;"&amp;E78))/COUNTIF(E72:E79,E78))&gt;1,1,(E$3-COUNTIF(E72:E79,"&lt;"&amp;E78))/COUNTIF(E72:E79,E78))))</f>
        <v>0.25</v>
      </c>
      <c r="AD78" s="1">
        <f t="shared" ref="AD78" si="1148">IF(COUNT(F78)&lt;1,0,IF((F$3-COUNTIF(F72:F79,"&lt;"&amp;F78))&lt;0,0,IF(((F$3-COUNTIF(F72:F79,"&lt;"&amp;F78))/COUNTIF(F72:F79,F78))&gt;1,1,(F$3-COUNTIF(F72:F79,"&lt;"&amp;F78))/COUNTIF(F72:F79,F78))))</f>
        <v>1</v>
      </c>
      <c r="AE78" s="1">
        <f t="shared" ref="AE78" si="1149">IF(COUNT(G78)&lt;1,0,IF((G$3-COUNTIF(G72:G79,"&lt;"&amp;G78))&lt;0,0,IF(((G$3-COUNTIF(G72:G79,"&lt;"&amp;G78))/COUNTIF(G72:G79,G78))&gt;1,1,(G$3-COUNTIF(G72:G79,"&lt;"&amp;G78))/COUNTIF(G72:G79,G78))))</f>
        <v>0.25</v>
      </c>
      <c r="AF78" s="1">
        <f t="shared" ref="AF78" si="1150">IF(COUNT(H78)&lt;1,0,IF((H$3-COUNTIF(H72:H79,"&lt;"&amp;H78))&lt;0,0,IF(((H$3-COUNTIF(H72:H79,"&lt;"&amp;H78))/COUNTIF(H72:H79,H78))&gt;1,1,(H$3-COUNTIF(H72:H79,"&lt;"&amp;H78))/COUNTIF(H72:H79,H78))))</f>
        <v>0.25</v>
      </c>
      <c r="AG78" s="1">
        <f t="shared" ref="AG78" si="1151">IF(COUNT(I78)&lt;1,0,IF((I$3-COUNTIF(I72:I79,"&lt;"&amp;I78))&lt;0,0,IF(((I$3-COUNTIF(I72:I79,"&lt;"&amp;I78))/COUNTIF(I72:I79,I78))&gt;1,1,(I$3-COUNTIF(I72:I79,"&lt;"&amp;I78))/COUNTIF(I72:I79,I78))))</f>
        <v>0</v>
      </c>
      <c r="AH78" s="1">
        <f t="shared" ref="AH78" si="1152">IF(COUNT(J78)&lt;1,0,IF((J$3-COUNTIF(J72:J79,"&lt;"&amp;J78))&lt;0,0,IF(((J$3-COUNTIF(J72:J79,"&lt;"&amp;J78))/COUNTIF(J72:J79,J78))&gt;1,1,(J$3-COUNTIF(J72:J79,"&lt;"&amp;J78))/COUNTIF(J72:J79,J78))))</f>
        <v>0.4</v>
      </c>
      <c r="AI78" s="1">
        <f t="shared" ref="AI78" si="1153">IF(COUNT(K78)&lt;1,0,IF((K$3-COUNTIF(K72:K79,"&lt;"&amp;K78))&lt;0,0,IF(((K$3-COUNTIF(K72:K79,"&lt;"&amp;K78))/COUNTIF(K72:K79,K78))&gt;1,1,(K$3-COUNTIF(K72:K79,"&lt;"&amp;K78))/COUNTIF(K72:K79,K78))))</f>
        <v>0.4</v>
      </c>
      <c r="AJ78" s="1">
        <f t="shared" ref="AJ78" si="1154">IF(COUNT(L78)&lt;1,0,IF((L$3-COUNTIF(L72:L79,"&lt;"&amp;L78))&lt;0,0,IF(((L$3-COUNTIF(L72:L79,"&lt;"&amp;L78))/COUNTIF(L72:L79,L78))&gt;1,1,(L$3-COUNTIF(L72:L79,"&lt;"&amp;L78))/COUNTIF(L72:L79,L78))))</f>
        <v>0</v>
      </c>
      <c r="AK78" s="1">
        <f t="shared" ref="AK78" si="1155">IF(COUNT(M78)&lt;1,0,IF((M$3-COUNTIF(M72:M79,"&lt;"&amp;M78))&lt;0,0,IF(((M$3-COUNTIF(M72:M79,"&lt;"&amp;M78))/COUNTIF(M72:M79,M78))&gt;1,1,(M$3-COUNTIF(M72:M79,"&lt;"&amp;M78))/COUNTIF(M72:M79,M78))))</f>
        <v>0.25</v>
      </c>
      <c r="AL78" s="1">
        <f t="shared" ref="AL78" si="1156">IF(COUNT(N78)&lt;1,0,IF((N$3-COUNTIF(N72:N79,"&lt;"&amp;N78))&lt;0,0,IF(((N$3-COUNTIF(N72:N79,"&lt;"&amp;N78))/COUNTIF(N72:N79,N78))&gt;1,1,(N$3-COUNTIF(N72:N79,"&lt;"&amp;N78))/COUNTIF(N72:N79,N78))))</f>
        <v>0.4</v>
      </c>
      <c r="AM78" s="1">
        <f t="shared" ref="AM78" si="1157">IF(COUNT(O78)&lt;1,0,IF((O$3-COUNTIF(O72:O79,"&lt;"&amp;O78))&lt;0,0,IF(((O$3-COUNTIF(O72:O79,"&lt;"&amp;O78))/COUNTIF(O72:O79,O78))&gt;1,1,(O$3-COUNTIF(O72:O79,"&lt;"&amp;O78))/COUNTIF(O72:O79,O78))))</f>
        <v>0</v>
      </c>
      <c r="AN78" s="1">
        <f t="shared" ref="AN78" si="1158">IF(COUNT(P78)&lt;1,0,IF((P$3-COUNTIF(P72:P79,"&lt;"&amp;P78))&lt;0,0,IF(((P$3-COUNTIF(P72:P79,"&lt;"&amp;P78))/COUNTIF(P72:P79,P78))&gt;1,1,(P$3-COUNTIF(P72:P79,"&lt;"&amp;P78))/COUNTIF(P72:P79,P78))))</f>
        <v>0.4</v>
      </c>
      <c r="AO78" s="1">
        <f t="shared" ref="AO78" si="1159">IF(COUNT(Q78)&lt;1,0,IF((Q$3-COUNTIF(Q72:Q79,"&lt;"&amp;Q78))&lt;0,0,IF(((Q$3-COUNTIF(Q72:Q79,"&lt;"&amp;Q78))/COUNTIF(Q72:Q79,Q78))&gt;1,1,(Q$3-COUNTIF(Q72:Q79,"&lt;"&amp;Q78))/COUNTIF(Q72:Q79,Q78))))</f>
        <v>1</v>
      </c>
      <c r="AP78" s="1">
        <f t="shared" ref="AP78" si="1160">IF(COUNT(R78)&lt;1,0,IF((R$3-COUNTIF(R72:R79,"&lt;"&amp;R78))&lt;0,0,IF(((R$3-COUNTIF(R72:R79,"&lt;"&amp;R78))/COUNTIF(R72:R79,R78))&gt;1,1,(R$3-COUNTIF(R72:R79,"&lt;"&amp;R78))/COUNTIF(R72:R79,R78))))</f>
        <v>0.25</v>
      </c>
      <c r="AQ78" s="1">
        <f t="shared" ref="AQ78" si="1161">IF(COUNT(S78)&lt;1,0,IF((S$3-COUNTIF(S72:S79,"&lt;"&amp;S78))&lt;0,0,IF(((S$3-COUNTIF(S72:S79,"&lt;"&amp;S78))/COUNTIF(S72:S79,S78))&gt;1,1,(S$3-COUNTIF(S72:S79,"&lt;"&amp;S78))/COUNTIF(S72:S79,S78))))</f>
        <v>1</v>
      </c>
      <c r="AR78" s="1">
        <f t="shared" ref="AR78" si="1162">IF(COUNT(T78)&lt;1,0,IF((T$3-COUNTIF(T72:T79,"&lt;"&amp;T78))&lt;0,0,IF(((T$3-COUNTIF(T72:T79,"&lt;"&amp;T78))/COUNTIF(T72:T79,T78))&gt;1,1,(T$3-COUNTIF(T72:T79,"&lt;"&amp;T78))/COUNTIF(T72:T79,T78))))</f>
        <v>0.4</v>
      </c>
      <c r="AS78" s="1">
        <f t="shared" ref="AS78" si="1163">IF(COUNT(U78)&lt;1,0,IF((U$3-COUNTIF(U72:U79,"&lt;"&amp;U78))&lt;0,0,IF(((U$3-COUNTIF(U72:U79,"&lt;"&amp;U78))/COUNTIF(U72:U79,U78))&gt;1,1,(U$3-COUNTIF(U72:U79,"&lt;"&amp;U78))/COUNTIF(U72:U79,U78))))</f>
        <v>0</v>
      </c>
      <c r="AT78" s="1">
        <f t="shared" ref="AT78" si="1164">IF(COUNT(V78)&lt;1,0,IF((V$3-COUNTIF(V72:V79,"&lt;"&amp;V78))&lt;0,0,IF(((V$3-COUNTIF(V72:V79,"&lt;"&amp;V78))/COUNTIF(V72:V79,V78))&gt;1,1,(V$3-COUNTIF(V72:V79,"&lt;"&amp;V78))/COUNTIF(V72:V79,V78))))</f>
        <v>0</v>
      </c>
      <c r="AU78" s="1">
        <f t="shared" ref="AU78" si="1165">IF(COUNT(W78)&lt;1,0,IF((W$3-COUNTIF(W72:W79,"&lt;"&amp;W78))&lt;0,0,IF(((W$3-COUNTIF(W72:W79,"&lt;"&amp;W78))/COUNTIF(W72:W79,W78))&gt;1,1,(W$3-COUNTIF(W72:W79,"&lt;"&amp;W78))/COUNTIF(W72:W79,W78))))</f>
        <v>0</v>
      </c>
      <c r="AV78" s="1">
        <f t="shared" ref="AV78" si="1166">IF(COUNT(X78)&lt;1,0,IF((X$3-COUNTIF(X72:X79,"&lt;"&amp;X78))&lt;0,0,IF(((X$3-COUNTIF(X72:X79,"&lt;"&amp;X78))/COUNTIF(X72:X79,X78))&gt;1,1,(X$3-COUNTIF(X72:X79,"&lt;"&amp;X78))/COUNTIF(X72:X79,X78))))</f>
        <v>0</v>
      </c>
      <c r="AW78" s="1">
        <f t="shared" ref="AW78" si="1167">IF(COUNT(Y78)&lt;1,0,IF((Y$3-COUNTIF(Y72:Y79,"&lt;"&amp;Y78))&lt;0,0,IF(((Y$3-COUNTIF(Y72:Y79,"&lt;"&amp;Y78))/COUNTIF(Y72:Y79,Y78))&gt;1,1,(Y$3-COUNTIF(Y72:Y79,"&lt;"&amp;Y78))/COUNTIF(Y72:Y79,Y78))))</f>
        <v>0</v>
      </c>
    </row>
    <row r="79" spans="1:49" ht="15" x14ac:dyDescent="0.2">
      <c r="B79" s="27" t="s">
        <v>69</v>
      </c>
      <c r="C79" s="28" t="s">
        <v>221</v>
      </c>
      <c r="D79" s="7">
        <v>45</v>
      </c>
      <c r="E79" s="7">
        <v>45</v>
      </c>
      <c r="F79" s="7">
        <v>45</v>
      </c>
      <c r="G79" s="7">
        <v>37</v>
      </c>
      <c r="H79" s="7">
        <v>39</v>
      </c>
      <c r="I79" s="7">
        <v>45</v>
      </c>
      <c r="J79" s="7">
        <v>45</v>
      </c>
      <c r="K79" s="7">
        <v>45</v>
      </c>
      <c r="L79" s="7">
        <v>33</v>
      </c>
      <c r="M79" s="7">
        <v>45</v>
      </c>
      <c r="N79" s="7">
        <v>45</v>
      </c>
      <c r="O79" s="7">
        <v>38</v>
      </c>
      <c r="P79" s="7">
        <v>45</v>
      </c>
      <c r="Q79" s="7">
        <v>40</v>
      </c>
      <c r="R79" s="7">
        <v>45</v>
      </c>
      <c r="S79" s="7">
        <v>41</v>
      </c>
      <c r="T79" s="7">
        <v>45</v>
      </c>
      <c r="U79" s="7"/>
      <c r="V79" s="7"/>
      <c r="W79" s="7"/>
      <c r="X79" s="7"/>
      <c r="Y79" s="7"/>
      <c r="Z79" s="13">
        <f t="shared" si="1041"/>
        <v>42.529411764705884</v>
      </c>
      <c r="AB79" s="1">
        <f>IF(COUNT(D79)&lt;1,0,IF((D$3-COUNTIF(D72:D79,"&lt;"&amp;D79))&lt;0,0,IF(((D$3-COUNTIF(D72:D79,"&lt;"&amp;D79))/COUNTIF(D72:D79,D79))&gt;1,1,(D$3-COUNTIF(D72:D79,"&lt;"&amp;D79))/COUNTIF(D72:D79,D79))))</f>
        <v>0</v>
      </c>
      <c r="AC79" s="1">
        <f t="shared" ref="AC79" si="1168">IF(COUNT(E79)&lt;1,0,IF((E$3-COUNTIF(E72:E79,"&lt;"&amp;E79))&lt;0,0,IF(((E$3-COUNTIF(E72:E79,"&lt;"&amp;E79))/COUNTIF(E72:E79,E79))&gt;1,1,(E$3-COUNTIF(E72:E79,"&lt;"&amp;E79))/COUNTIF(E72:E79,E79))))</f>
        <v>0.25</v>
      </c>
      <c r="AD79" s="1">
        <f t="shared" ref="AD79" si="1169">IF(COUNT(F79)&lt;1,0,IF((F$3-COUNTIF(F72:F79,"&lt;"&amp;F79))&lt;0,0,IF(((F$3-COUNTIF(F72:F79,"&lt;"&amp;F79))/COUNTIF(F72:F79,F79))&gt;1,1,(F$3-COUNTIF(F72:F79,"&lt;"&amp;F79))/COUNTIF(F72:F79,F79))))</f>
        <v>0</v>
      </c>
      <c r="AE79" s="1">
        <f t="shared" ref="AE79" si="1170">IF(COUNT(G79)&lt;1,0,IF((G$3-COUNTIF(G72:G79,"&lt;"&amp;G79))&lt;0,0,IF(((G$3-COUNTIF(G72:G79,"&lt;"&amp;G79))/COUNTIF(G72:G79,G79))&gt;1,1,(G$3-COUNTIF(G72:G79,"&lt;"&amp;G79))/COUNTIF(G72:G79,G79))))</f>
        <v>1</v>
      </c>
      <c r="AF79" s="1">
        <f t="shared" ref="AF79" si="1171">IF(COUNT(H79)&lt;1,0,IF((H$3-COUNTIF(H72:H79,"&lt;"&amp;H79))&lt;0,0,IF(((H$3-COUNTIF(H72:H79,"&lt;"&amp;H79))/COUNTIF(H72:H79,H79))&gt;1,1,(H$3-COUNTIF(H72:H79,"&lt;"&amp;H79))/COUNTIF(H72:H79,H79))))</f>
        <v>1</v>
      </c>
      <c r="AG79" s="1">
        <f t="shared" ref="AG79" si="1172">IF(COUNT(I79)&lt;1,0,IF((I$3-COUNTIF(I72:I79,"&lt;"&amp;I79))&lt;0,0,IF(((I$3-COUNTIF(I72:I79,"&lt;"&amp;I79))/COUNTIF(I72:I79,I79))&gt;1,1,(I$3-COUNTIF(I72:I79,"&lt;"&amp;I79))/COUNTIF(I72:I79,I79))))</f>
        <v>0</v>
      </c>
      <c r="AH79" s="1">
        <f t="shared" ref="AH79" si="1173">IF(COUNT(J79)&lt;1,0,IF((J$3-COUNTIF(J72:J79,"&lt;"&amp;J79))&lt;0,0,IF(((J$3-COUNTIF(J72:J79,"&lt;"&amp;J79))/COUNTIF(J72:J79,J79))&gt;1,1,(J$3-COUNTIF(J72:J79,"&lt;"&amp;J79))/COUNTIF(J72:J79,J79))))</f>
        <v>0.4</v>
      </c>
      <c r="AI79" s="1">
        <f t="shared" ref="AI79" si="1174">IF(COUNT(K79)&lt;1,0,IF((K$3-COUNTIF(K72:K79,"&lt;"&amp;K79))&lt;0,0,IF(((K$3-COUNTIF(K72:K79,"&lt;"&amp;K79))/COUNTIF(K72:K79,K79))&gt;1,1,(K$3-COUNTIF(K72:K79,"&lt;"&amp;K79))/COUNTIF(K72:K79,K79))))</f>
        <v>0.4</v>
      </c>
      <c r="AJ79" s="1">
        <f t="shared" ref="AJ79" si="1175">IF(COUNT(L79)&lt;1,0,IF((L$3-COUNTIF(L72:L79,"&lt;"&amp;L79))&lt;0,0,IF(((L$3-COUNTIF(L72:L79,"&lt;"&amp;L79))/COUNTIF(L72:L79,L79))&gt;1,1,(L$3-COUNTIF(L72:L79,"&lt;"&amp;L79))/COUNTIF(L72:L79,L79))))</f>
        <v>1</v>
      </c>
      <c r="AK79" s="1">
        <f t="shared" ref="AK79" si="1176">IF(COUNT(M79)&lt;1,0,IF((M$3-COUNTIF(M72:M79,"&lt;"&amp;M79))&lt;0,0,IF(((M$3-COUNTIF(M72:M79,"&lt;"&amp;M79))/COUNTIF(M72:M79,M79))&gt;1,1,(M$3-COUNTIF(M72:M79,"&lt;"&amp;M79))/COUNTIF(M72:M79,M79))))</f>
        <v>0.25</v>
      </c>
      <c r="AL79" s="1">
        <f t="shared" ref="AL79" si="1177">IF(COUNT(N79)&lt;1,0,IF((N$3-COUNTIF(N72:N79,"&lt;"&amp;N79))&lt;0,0,IF(((N$3-COUNTIF(N72:N79,"&lt;"&amp;N79))/COUNTIF(N72:N79,N79))&gt;1,1,(N$3-COUNTIF(N72:N79,"&lt;"&amp;N79))/COUNTIF(N72:N79,N79))))</f>
        <v>0.4</v>
      </c>
      <c r="AM79" s="1">
        <f t="shared" ref="AM79" si="1178">IF(COUNT(O79)&lt;1,0,IF((O$3-COUNTIF(O72:O79,"&lt;"&amp;O79))&lt;0,0,IF(((O$3-COUNTIF(O72:O79,"&lt;"&amp;O79))/COUNTIF(O72:O79,O79))&gt;1,1,(O$3-COUNTIF(O72:O79,"&lt;"&amp;O79))/COUNTIF(O72:O79,O79))))</f>
        <v>1</v>
      </c>
      <c r="AN79" s="1">
        <f t="shared" ref="AN79" si="1179">IF(COUNT(P79)&lt;1,0,IF((P$3-COUNTIF(P72:P79,"&lt;"&amp;P79))&lt;0,0,IF(((P$3-COUNTIF(P72:P79,"&lt;"&amp;P79))/COUNTIF(P72:P79,P79))&gt;1,1,(P$3-COUNTIF(P72:P79,"&lt;"&amp;P79))/COUNTIF(P72:P79,P79))))</f>
        <v>0.4</v>
      </c>
      <c r="AO79" s="1">
        <f t="shared" ref="AO79" si="1180">IF(COUNT(Q79)&lt;1,0,IF((Q$3-COUNTIF(Q72:Q79,"&lt;"&amp;Q79))&lt;0,0,IF(((Q$3-COUNTIF(Q72:Q79,"&lt;"&amp;Q79))/COUNTIF(Q72:Q79,Q79))&gt;1,1,(Q$3-COUNTIF(Q72:Q79,"&lt;"&amp;Q79))/COUNTIF(Q72:Q79,Q79))))</f>
        <v>1</v>
      </c>
      <c r="AP79" s="1">
        <f t="shared" ref="AP79" si="1181">IF(COUNT(R79)&lt;1,0,IF((R$3-COUNTIF(R72:R79,"&lt;"&amp;R79))&lt;0,0,IF(((R$3-COUNTIF(R72:R79,"&lt;"&amp;R79))/COUNTIF(R72:R79,R79))&gt;1,1,(R$3-COUNTIF(R72:R79,"&lt;"&amp;R79))/COUNTIF(R72:R79,R79))))</f>
        <v>0.25</v>
      </c>
      <c r="AQ79" s="1">
        <f t="shared" ref="AQ79" si="1182">IF(COUNT(S79)&lt;1,0,IF((S$3-COUNTIF(S72:S79,"&lt;"&amp;S79))&lt;0,0,IF(((S$3-COUNTIF(S72:S79,"&lt;"&amp;S79))/COUNTIF(S72:S79,S79))&gt;1,1,(S$3-COUNTIF(S72:S79,"&lt;"&amp;S79))/COUNTIF(S72:S79,S79))))</f>
        <v>1</v>
      </c>
      <c r="AR79" s="1">
        <f t="shared" ref="AR79" si="1183">IF(COUNT(T79)&lt;1,0,IF((T$3-COUNTIF(T72:T79,"&lt;"&amp;T79))&lt;0,0,IF(((T$3-COUNTIF(T72:T79,"&lt;"&amp;T79))/COUNTIF(T72:T79,T79))&gt;1,1,(T$3-COUNTIF(T72:T79,"&lt;"&amp;T79))/COUNTIF(T72:T79,T79))))</f>
        <v>0.4</v>
      </c>
      <c r="AS79" s="1">
        <f t="shared" ref="AS79" si="1184">IF(COUNT(U79)&lt;1,0,IF((U$3-COUNTIF(U72:U79,"&lt;"&amp;U79))&lt;0,0,IF(((U$3-COUNTIF(U72:U79,"&lt;"&amp;U79))/COUNTIF(U72:U79,U79))&gt;1,1,(U$3-COUNTIF(U72:U79,"&lt;"&amp;U79))/COUNTIF(U72:U79,U79))))</f>
        <v>0</v>
      </c>
      <c r="AT79" s="1">
        <f t="shared" ref="AT79" si="1185">IF(COUNT(V79)&lt;1,0,IF((V$3-COUNTIF(V72:V79,"&lt;"&amp;V79))&lt;0,0,IF(((V$3-COUNTIF(V72:V79,"&lt;"&amp;V79))/COUNTIF(V72:V79,V79))&gt;1,1,(V$3-COUNTIF(V72:V79,"&lt;"&amp;V79))/COUNTIF(V72:V79,V79))))</f>
        <v>0</v>
      </c>
      <c r="AU79" s="1">
        <f t="shared" ref="AU79" si="1186">IF(COUNT(W79)&lt;1,0,IF((W$3-COUNTIF(W72:W79,"&lt;"&amp;W79))&lt;0,0,IF(((W$3-COUNTIF(W72:W79,"&lt;"&amp;W79))/COUNTIF(W72:W79,W79))&gt;1,1,(W$3-COUNTIF(W72:W79,"&lt;"&amp;W79))/COUNTIF(W72:W79,W79))))</f>
        <v>0</v>
      </c>
      <c r="AV79" s="1">
        <f t="shared" ref="AV79" si="1187">IF(COUNT(X79)&lt;1,0,IF((X$3-COUNTIF(X72:X79,"&lt;"&amp;X79))&lt;0,0,IF(((X$3-COUNTIF(X72:X79,"&lt;"&amp;X79))/COUNTIF(X72:X79,X79))&gt;1,1,(X$3-COUNTIF(X72:X79,"&lt;"&amp;X79))/COUNTIF(X72:X79,X79))))</f>
        <v>0</v>
      </c>
      <c r="AW79" s="1">
        <f t="shared" ref="AW79" si="1188">IF(COUNT(Y79)&lt;1,0,IF((Y$3-COUNTIF(Y72:Y79,"&lt;"&amp;Y79))&lt;0,0,IF(((Y$3-COUNTIF(Y72:Y79,"&lt;"&amp;Y79))/COUNTIF(Y72:Y79,Y79))&gt;1,1,(Y$3-COUNTIF(Y72:Y79,"&lt;"&amp;Y79))/COUNTIF(Y72:Y79,Y79))))</f>
        <v>0</v>
      </c>
    </row>
    <row r="80" spans="1:49" x14ac:dyDescent="0.2">
      <c r="A80" s="9">
        <v>7</v>
      </c>
      <c r="B80" s="6" t="s">
        <v>15</v>
      </c>
      <c r="C80" s="1"/>
      <c r="D80" s="1">
        <f t="shared" ref="D80:Y80" si="1189">SUMIF(AB72:AB79,"&gt;0",D72:D79)-((SUMIF(AB72:AB79,"&lt;1",D72:D79)-SUMIF(AB72:AB79,0,D72:D79))/   IF((COUNTIF(AB72:AB79,"&lt;1")-COUNTIF(AB72:AB79,0))=0,1,(COUNTIF(AB72:AB79,"&lt;1")-COUNTIF(AB72:AB79,0))))*(COUNTIF(AB72:AB79,"&gt;0")-D$3)</f>
        <v>179</v>
      </c>
      <c r="E80" s="1">
        <f t="shared" si="1189"/>
        <v>181</v>
      </c>
      <c r="F80" s="1">
        <f t="shared" si="1189"/>
        <v>188</v>
      </c>
      <c r="G80" s="1">
        <f t="shared" si="1189"/>
        <v>195</v>
      </c>
      <c r="H80" s="1">
        <f t="shared" si="1189"/>
        <v>199</v>
      </c>
      <c r="I80" s="1">
        <f t="shared" si="1189"/>
        <v>181</v>
      </c>
      <c r="J80" s="1">
        <f t="shared" si="1189"/>
        <v>195</v>
      </c>
      <c r="K80" s="1">
        <f t="shared" si="1189"/>
        <v>193</v>
      </c>
      <c r="L80" s="1">
        <f t="shared" si="1189"/>
        <v>177</v>
      </c>
      <c r="M80" s="1">
        <f t="shared" si="1189"/>
        <v>191</v>
      </c>
      <c r="N80" s="1">
        <f t="shared" si="1189"/>
        <v>196</v>
      </c>
      <c r="O80" s="1">
        <f t="shared" si="1189"/>
        <v>191</v>
      </c>
      <c r="P80" s="1">
        <f t="shared" si="1189"/>
        <v>205</v>
      </c>
      <c r="Q80" s="1">
        <f t="shared" si="1189"/>
        <v>188</v>
      </c>
      <c r="R80" s="1">
        <f t="shared" si="1189"/>
        <v>210</v>
      </c>
      <c r="S80" s="1">
        <f t="shared" si="1189"/>
        <v>182</v>
      </c>
      <c r="T80" s="1">
        <f t="shared" si="1189"/>
        <v>208</v>
      </c>
      <c r="U80" s="1">
        <f t="shared" si="1189"/>
        <v>0</v>
      </c>
      <c r="V80" s="1">
        <f t="shared" si="1189"/>
        <v>0</v>
      </c>
      <c r="W80" s="1">
        <f t="shared" si="1189"/>
        <v>0</v>
      </c>
      <c r="X80" s="1">
        <f t="shared" si="1189"/>
        <v>0</v>
      </c>
      <c r="Y80" s="1">
        <f t="shared" si="1189"/>
        <v>0</v>
      </c>
    </row>
    <row r="82" spans="1:49" x14ac:dyDescent="0.2">
      <c r="B82" s="6" t="s">
        <v>18</v>
      </c>
      <c r="C82" s="1" t="s">
        <v>63</v>
      </c>
      <c r="D82" s="4">
        <v>1</v>
      </c>
      <c r="E82" s="4">
        <v>2</v>
      </c>
      <c r="F82" s="4">
        <v>3</v>
      </c>
      <c r="G82" s="4">
        <v>4</v>
      </c>
      <c r="H82" s="4">
        <v>5</v>
      </c>
      <c r="I82" s="4">
        <v>6</v>
      </c>
      <c r="J82" s="4">
        <v>7</v>
      </c>
      <c r="K82" s="4">
        <v>8</v>
      </c>
      <c r="L82" s="4">
        <v>9</v>
      </c>
      <c r="M82" s="4">
        <v>10</v>
      </c>
      <c r="N82" s="4">
        <v>11</v>
      </c>
      <c r="O82" s="4">
        <v>12</v>
      </c>
      <c r="P82" s="4">
        <v>13</v>
      </c>
      <c r="Q82" s="4">
        <v>14</v>
      </c>
      <c r="R82" s="4">
        <v>15</v>
      </c>
      <c r="S82" s="4">
        <v>16</v>
      </c>
      <c r="T82" s="4">
        <v>17</v>
      </c>
      <c r="U82" s="4">
        <v>18</v>
      </c>
      <c r="V82" s="4">
        <v>19</v>
      </c>
      <c r="W82" s="4">
        <v>20</v>
      </c>
      <c r="X82" s="4">
        <v>21</v>
      </c>
      <c r="Y82" s="4">
        <v>22</v>
      </c>
      <c r="Z82" s="12" t="s">
        <v>4</v>
      </c>
    </row>
    <row r="83" spans="1:49" ht="15" x14ac:dyDescent="0.2">
      <c r="B83" s="11" t="s">
        <v>19</v>
      </c>
      <c r="C83" s="18" t="s">
        <v>221</v>
      </c>
      <c r="D83" s="7">
        <v>35</v>
      </c>
      <c r="E83" s="7">
        <v>39</v>
      </c>
      <c r="F83" s="7">
        <v>32</v>
      </c>
      <c r="G83" s="7">
        <v>36</v>
      </c>
      <c r="H83" s="7">
        <v>37</v>
      </c>
      <c r="I83" s="7">
        <v>36</v>
      </c>
      <c r="J83" s="7">
        <v>39</v>
      </c>
      <c r="K83" s="7">
        <v>39</v>
      </c>
      <c r="L83" s="7">
        <v>35</v>
      </c>
      <c r="M83" s="7">
        <v>45</v>
      </c>
      <c r="N83" s="7">
        <v>45</v>
      </c>
      <c r="O83" s="7">
        <v>32</v>
      </c>
      <c r="P83" s="7">
        <v>38</v>
      </c>
      <c r="Q83" s="7">
        <v>40</v>
      </c>
      <c r="R83" s="7">
        <v>35</v>
      </c>
      <c r="S83" s="7">
        <v>41</v>
      </c>
      <c r="T83" s="7">
        <v>35</v>
      </c>
      <c r="U83" s="7"/>
      <c r="V83" s="7"/>
      <c r="W83" s="7"/>
      <c r="X83" s="7"/>
      <c r="Y83" s="7"/>
      <c r="Z83" s="13">
        <f>IF(D83&lt;&gt;"",AVERAGE(D83:Y83),"")</f>
        <v>37.588235294117645</v>
      </c>
      <c r="AB83" s="1">
        <f>IF(COUNT(D83)&lt;1,0,IF((D$3-COUNTIF(D83:D90,"&lt;"&amp;D83))&lt;0,0,IF(((D$3-COUNTIF(D83:D90,"&lt;"&amp;D83))/COUNTIF(D83:D90,D83))&gt;1,1,(D$3-COUNTIF(D83:D90,"&lt;"&amp;D83))/COUNTIF(D83:D90,D83))))</f>
        <v>0.5</v>
      </c>
      <c r="AC83" s="1">
        <f t="shared" ref="AC83" si="1190">IF(COUNT(E83)&lt;1,0,IF((E$3-COUNTIF(E83:E90,"&lt;"&amp;E83))&lt;0,0,IF(((E$3-COUNTIF(E83:E90,"&lt;"&amp;E83))/COUNTIF(E83:E90,E83))&gt;1,1,(E$3-COUNTIF(E83:E90,"&lt;"&amp;E83))/COUNTIF(E83:E90,E83))))</f>
        <v>0</v>
      </c>
      <c r="AD83" s="1">
        <f t="shared" ref="AD83" si="1191">IF(COUNT(F83)&lt;1,0,IF((F$3-COUNTIF(F83:F90,"&lt;"&amp;F83))&lt;0,0,IF(((F$3-COUNTIF(F83:F90,"&lt;"&amp;F83))/COUNTIF(F83:F90,F83))&gt;1,1,(F$3-COUNTIF(F83:F90,"&lt;"&amp;F83))/COUNTIF(F83:F90,F83))))</f>
        <v>1</v>
      </c>
      <c r="AE83" s="1">
        <f t="shared" ref="AE83" si="1192">IF(COUNT(G83)&lt;1,0,IF((G$3-COUNTIF(G83:G90,"&lt;"&amp;G83))&lt;0,0,IF(((G$3-COUNTIF(G83:G90,"&lt;"&amp;G83))/COUNTIF(G83:G90,G83))&gt;1,1,(G$3-COUNTIF(G83:G90,"&lt;"&amp;G83))/COUNTIF(G83:G90,G83))))</f>
        <v>1</v>
      </c>
      <c r="AF83" s="1">
        <f t="shared" ref="AF83" si="1193">IF(COUNT(H83)&lt;1,0,IF((H$3-COUNTIF(H83:H90,"&lt;"&amp;H83))&lt;0,0,IF(((H$3-COUNTIF(H83:H90,"&lt;"&amp;H83))/COUNTIF(H83:H90,H83))&gt;1,1,(H$3-COUNTIF(H83:H90,"&lt;"&amp;H83))/COUNTIF(H83:H90,H83))))</f>
        <v>0</v>
      </c>
      <c r="AG83" s="1">
        <f t="shared" ref="AG83" si="1194">IF(COUNT(I83)&lt;1,0,IF((I$3-COUNTIF(I83:I90,"&lt;"&amp;I83))&lt;0,0,IF(((I$3-COUNTIF(I83:I90,"&lt;"&amp;I83))/COUNTIF(I83:I90,I83))&gt;1,1,(I$3-COUNTIF(I83:I90,"&lt;"&amp;I83))/COUNTIF(I83:I90,I83))))</f>
        <v>0.75</v>
      </c>
      <c r="AH83" s="1">
        <f t="shared" ref="AH83" si="1195">IF(COUNT(J83)&lt;1,0,IF((J$3-COUNTIF(J83:J90,"&lt;"&amp;J83))&lt;0,0,IF(((J$3-COUNTIF(J83:J90,"&lt;"&amp;J83))/COUNTIF(J83:J90,J83))&gt;1,1,(J$3-COUNTIF(J83:J90,"&lt;"&amp;J83))/COUNTIF(J83:J90,J83))))</f>
        <v>0.5</v>
      </c>
      <c r="AI83" s="1">
        <f t="shared" ref="AI83" si="1196">IF(COUNT(K83)&lt;1,0,IF((K$3-COUNTIF(K83:K90,"&lt;"&amp;K83))&lt;0,0,IF(((K$3-COUNTIF(K83:K90,"&lt;"&amp;K83))/COUNTIF(K83:K90,K83))&gt;1,1,(K$3-COUNTIF(K83:K90,"&lt;"&amp;K83))/COUNTIF(K83:K90,K83))))</f>
        <v>0.25</v>
      </c>
      <c r="AJ83" s="1">
        <f t="shared" ref="AJ83" si="1197">IF(COUNT(L83)&lt;1,0,IF((L$3-COUNTIF(L83:L90,"&lt;"&amp;L83))&lt;0,0,IF(((L$3-COUNTIF(L83:L90,"&lt;"&amp;L83))/COUNTIF(L83:L90,L83))&gt;1,1,(L$3-COUNTIF(L83:L90,"&lt;"&amp;L83))/COUNTIF(L83:L90,L83))))</f>
        <v>1</v>
      </c>
      <c r="AK83" s="1">
        <f t="shared" ref="AK83" si="1198">IF(COUNT(M83)&lt;1,0,IF((M$3-COUNTIF(M83:M90,"&lt;"&amp;M83))&lt;0,0,IF(((M$3-COUNTIF(M83:M90,"&lt;"&amp;M83))/COUNTIF(M83:M90,M83))&gt;1,1,(M$3-COUNTIF(M83:M90,"&lt;"&amp;M83))/COUNTIF(M83:M90,M83))))</f>
        <v>0</v>
      </c>
      <c r="AL83" s="1">
        <f t="shared" ref="AL83" si="1199">IF(COUNT(N83)&lt;1,0,IF((N$3-COUNTIF(N83:N90,"&lt;"&amp;N83))&lt;0,0,IF(((N$3-COUNTIF(N83:N90,"&lt;"&amp;N83))/COUNTIF(N83:N90,N83))&gt;1,1,(N$3-COUNTIF(N83:N90,"&lt;"&amp;N83))/COUNTIF(N83:N90,N83))))</f>
        <v>0</v>
      </c>
      <c r="AM83" s="1">
        <f t="shared" ref="AM83" si="1200">IF(COUNT(O83)&lt;1,0,IF((O$3-COUNTIF(O83:O90,"&lt;"&amp;O83))&lt;0,0,IF(((O$3-COUNTIF(O83:O90,"&lt;"&amp;O83))/COUNTIF(O83:O90,O83))&gt;1,1,(O$3-COUNTIF(O83:O90,"&lt;"&amp;O83))/COUNTIF(O83:O90,O83))))</f>
        <v>1</v>
      </c>
      <c r="AN83" s="1">
        <f t="shared" ref="AN83" si="1201">IF(COUNT(P83)&lt;1,0,IF((P$3-COUNTIF(P83:P90,"&lt;"&amp;P83))&lt;0,0,IF(((P$3-COUNTIF(P83:P90,"&lt;"&amp;P83))/COUNTIF(P83:P90,P83))&gt;1,1,(P$3-COUNTIF(P83:P90,"&lt;"&amp;P83))/COUNTIF(P83:P90,P83))))</f>
        <v>0</v>
      </c>
      <c r="AO83" s="1">
        <f t="shared" ref="AO83" si="1202">IF(COUNT(Q83)&lt;1,0,IF((Q$3-COUNTIF(Q83:Q90,"&lt;"&amp;Q83))&lt;0,0,IF(((Q$3-COUNTIF(Q83:Q90,"&lt;"&amp;Q83))/COUNTIF(Q83:Q90,Q83))&gt;1,1,(Q$3-COUNTIF(Q83:Q90,"&lt;"&amp;Q83))/COUNTIF(Q83:Q90,Q83))))</f>
        <v>0</v>
      </c>
      <c r="AP83" s="1">
        <f t="shared" ref="AP83" si="1203">IF(COUNT(R83)&lt;1,0,IF((R$3-COUNTIF(R83:R90,"&lt;"&amp;R83))&lt;0,0,IF(((R$3-COUNTIF(R83:R90,"&lt;"&amp;R83))/COUNTIF(R83:R90,R83))&gt;1,1,(R$3-COUNTIF(R83:R90,"&lt;"&amp;R83))/COUNTIF(R83:R90,R83))))</f>
        <v>1</v>
      </c>
      <c r="AQ83" s="1">
        <f t="shared" ref="AQ83" si="1204">IF(COUNT(S83)&lt;1,0,IF((S$3-COUNTIF(S83:S90,"&lt;"&amp;S83))&lt;0,0,IF(((S$3-COUNTIF(S83:S90,"&lt;"&amp;S83))/COUNTIF(S83:S90,S83))&gt;1,1,(S$3-COUNTIF(S83:S90,"&lt;"&amp;S83))/COUNTIF(S83:S90,S83))))</f>
        <v>0</v>
      </c>
      <c r="AR83" s="1">
        <f t="shared" ref="AR83" si="1205">IF(COUNT(T83)&lt;1,0,IF((T$3-COUNTIF(T83:T90,"&lt;"&amp;T83))&lt;0,0,IF(((T$3-COUNTIF(T83:T90,"&lt;"&amp;T83))/COUNTIF(T83:T90,T83))&gt;1,1,(T$3-COUNTIF(T83:T90,"&lt;"&amp;T83))/COUNTIF(T83:T90,T83))))</f>
        <v>1</v>
      </c>
      <c r="AS83" s="1">
        <f t="shared" ref="AS83" si="1206">IF(COUNT(U83)&lt;1,0,IF((U$3-COUNTIF(U83:U90,"&lt;"&amp;U83))&lt;0,0,IF(((U$3-COUNTIF(U83:U90,"&lt;"&amp;U83))/COUNTIF(U83:U90,U83))&gt;1,1,(U$3-COUNTIF(U83:U90,"&lt;"&amp;U83))/COUNTIF(U83:U90,U83))))</f>
        <v>0</v>
      </c>
      <c r="AT83" s="1">
        <f t="shared" ref="AT83" si="1207">IF(COUNT(V83)&lt;1,0,IF((V$3-COUNTIF(V83:V90,"&lt;"&amp;V83))&lt;0,0,IF(((V$3-COUNTIF(V83:V90,"&lt;"&amp;V83))/COUNTIF(V83:V90,V83))&gt;1,1,(V$3-COUNTIF(V83:V90,"&lt;"&amp;V83))/COUNTIF(V83:V90,V83))))</f>
        <v>0</v>
      </c>
      <c r="AU83" s="1">
        <f t="shared" ref="AU83" si="1208">IF(COUNT(W83)&lt;1,0,IF((W$3-COUNTIF(W83:W90,"&lt;"&amp;W83))&lt;0,0,IF(((W$3-COUNTIF(W83:W90,"&lt;"&amp;W83))/COUNTIF(W83:W90,W83))&gt;1,1,(W$3-COUNTIF(W83:W90,"&lt;"&amp;W83))/COUNTIF(W83:W90,W83))))</f>
        <v>0</v>
      </c>
      <c r="AV83" s="1">
        <f t="shared" ref="AV83" si="1209">IF(COUNT(X83)&lt;1,0,IF((X$3-COUNTIF(X83:X90,"&lt;"&amp;X83))&lt;0,0,IF(((X$3-COUNTIF(X83:X90,"&lt;"&amp;X83))/COUNTIF(X83:X90,X83))&gt;1,1,(X$3-COUNTIF(X83:X90,"&lt;"&amp;X83))/COUNTIF(X83:X90,X83))))</f>
        <v>0</v>
      </c>
      <c r="AW83" s="1">
        <f t="shared" ref="AW83" si="1210">IF(COUNT(Y83)&lt;1,0,IF((Y$3-COUNTIF(Y83:Y90,"&lt;"&amp;Y83))&lt;0,0,IF(((Y$3-COUNTIF(Y83:Y90,"&lt;"&amp;Y83))/COUNTIF(Y83:Y90,Y83))&gt;1,1,(Y$3-COUNTIF(Y83:Y90,"&lt;"&amp;Y83))/COUNTIF(Y83:Y90,Y83))))</f>
        <v>0</v>
      </c>
    </row>
    <row r="84" spans="1:49" ht="15" x14ac:dyDescent="0.2">
      <c r="B84" s="11" t="s">
        <v>21</v>
      </c>
      <c r="C84" s="18" t="s">
        <v>221</v>
      </c>
      <c r="D84" s="7">
        <v>35</v>
      </c>
      <c r="E84" s="7">
        <v>36</v>
      </c>
      <c r="F84" s="7">
        <v>39</v>
      </c>
      <c r="G84" s="7">
        <v>36</v>
      </c>
      <c r="H84" s="7">
        <v>34</v>
      </c>
      <c r="I84" s="7">
        <v>36</v>
      </c>
      <c r="J84" s="7">
        <v>39</v>
      </c>
      <c r="K84" s="7">
        <v>35</v>
      </c>
      <c r="L84" s="7">
        <v>38</v>
      </c>
      <c r="M84" s="7">
        <v>39</v>
      </c>
      <c r="N84" s="7">
        <v>33</v>
      </c>
      <c r="O84" s="7">
        <v>39</v>
      </c>
      <c r="P84" s="7">
        <v>36</v>
      </c>
      <c r="Q84" s="7">
        <v>39</v>
      </c>
      <c r="R84" s="7">
        <v>36</v>
      </c>
      <c r="S84" s="7">
        <v>39</v>
      </c>
      <c r="T84" s="7">
        <v>39</v>
      </c>
      <c r="U84" s="7"/>
      <c r="V84" s="7"/>
      <c r="W84" s="7"/>
      <c r="X84" s="7"/>
      <c r="Y84" s="7"/>
      <c r="Z84" s="13">
        <f t="shared" ref="Z84:Z90" si="1211">IF(D84&lt;&gt;"",AVERAGE(D84:Y84),"")</f>
        <v>36.941176470588232</v>
      </c>
      <c r="AB84" s="1">
        <f>IF(COUNT(D84)&lt;1,0,IF((D$3-COUNTIF(D83:D90,"&lt;"&amp;D84))&lt;0,0,IF(((D$3-COUNTIF(D83:D90,"&lt;"&amp;D84))/COUNTIF(D83:D90,D84))&gt;1,1,(D$3-COUNTIF(D83:D90,"&lt;"&amp;D84))/COUNTIF(D83:D90,D84))))</f>
        <v>0.5</v>
      </c>
      <c r="AC84" s="1">
        <f t="shared" ref="AC84" si="1212">IF(COUNT(E84)&lt;1,0,IF((E$3-COUNTIF(E83:E90,"&lt;"&amp;E84))&lt;0,0,IF(((E$3-COUNTIF(E83:E90,"&lt;"&amp;E84))/COUNTIF(E83:E90,E84))&gt;1,1,(E$3-COUNTIF(E83:E90,"&lt;"&amp;E84))/COUNTIF(E83:E90,E84))))</f>
        <v>1</v>
      </c>
      <c r="AD84" s="1">
        <f t="shared" ref="AD84" si="1213">IF(COUNT(F84)&lt;1,0,IF((F$3-COUNTIF(F83:F90,"&lt;"&amp;F84))&lt;0,0,IF(((F$3-COUNTIF(F83:F90,"&lt;"&amp;F84))/COUNTIF(F83:F90,F84))&gt;1,1,(F$3-COUNTIF(F83:F90,"&lt;"&amp;F84))/COUNTIF(F83:F90,F84))))</f>
        <v>0</v>
      </c>
      <c r="AE84" s="1">
        <f t="shared" ref="AE84" si="1214">IF(COUNT(G84)&lt;1,0,IF((G$3-COUNTIF(G83:G90,"&lt;"&amp;G84))&lt;0,0,IF(((G$3-COUNTIF(G83:G90,"&lt;"&amp;G84))/COUNTIF(G83:G90,G84))&gt;1,1,(G$3-COUNTIF(G83:G90,"&lt;"&amp;G84))/COUNTIF(G83:G90,G84))))</f>
        <v>1</v>
      </c>
      <c r="AF84" s="1">
        <f t="shared" ref="AF84" si="1215">IF(COUNT(H84)&lt;1,0,IF((H$3-COUNTIF(H83:H90,"&lt;"&amp;H84))&lt;0,0,IF(((H$3-COUNTIF(H83:H90,"&lt;"&amp;H84))/COUNTIF(H83:H90,H84))&gt;1,1,(H$3-COUNTIF(H83:H90,"&lt;"&amp;H84))/COUNTIF(H83:H90,H84))))</f>
        <v>1</v>
      </c>
      <c r="AG84" s="1">
        <f t="shared" ref="AG84" si="1216">IF(COUNT(I84)&lt;1,0,IF((I$3-COUNTIF(I83:I90,"&lt;"&amp;I84))&lt;0,0,IF(((I$3-COUNTIF(I83:I90,"&lt;"&amp;I84))/COUNTIF(I83:I90,I84))&gt;1,1,(I$3-COUNTIF(I83:I90,"&lt;"&amp;I84))/COUNTIF(I83:I90,I84))))</f>
        <v>0.75</v>
      </c>
      <c r="AH84" s="1">
        <f t="shared" ref="AH84" si="1217">IF(COUNT(J84)&lt;1,0,IF((J$3-COUNTIF(J83:J90,"&lt;"&amp;J84))&lt;0,0,IF(((J$3-COUNTIF(J83:J90,"&lt;"&amp;J84))/COUNTIF(J83:J90,J84))&gt;1,1,(J$3-COUNTIF(J83:J90,"&lt;"&amp;J84))/COUNTIF(J83:J90,J84))))</f>
        <v>0.5</v>
      </c>
      <c r="AI84" s="1">
        <f t="shared" ref="AI84" si="1218">IF(COUNT(K84)&lt;1,0,IF((K$3-COUNTIF(K83:K90,"&lt;"&amp;K84))&lt;0,0,IF(((K$3-COUNTIF(K83:K90,"&lt;"&amp;K84))/COUNTIF(K83:K90,K84))&gt;1,1,(K$3-COUNTIF(K83:K90,"&lt;"&amp;K84))/COUNTIF(K83:K90,K84))))</f>
        <v>1</v>
      </c>
      <c r="AJ84" s="1">
        <f t="shared" ref="AJ84" si="1219">IF(COUNT(L84)&lt;1,0,IF((L$3-COUNTIF(L83:L90,"&lt;"&amp;L84))&lt;0,0,IF(((L$3-COUNTIF(L83:L90,"&lt;"&amp;L84))/COUNTIF(L83:L90,L84))&gt;1,1,(L$3-COUNTIF(L83:L90,"&lt;"&amp;L84))/COUNTIF(L83:L90,L84))))</f>
        <v>1</v>
      </c>
      <c r="AK84" s="1">
        <f t="shared" ref="AK84" si="1220">IF(COUNT(M84)&lt;1,0,IF((M$3-COUNTIF(M83:M90,"&lt;"&amp;M84))&lt;0,0,IF(((M$3-COUNTIF(M83:M90,"&lt;"&amp;M84))/COUNTIF(M83:M90,M84))&gt;1,1,(M$3-COUNTIF(M83:M90,"&lt;"&amp;M84))/COUNTIF(M83:M90,M84))))</f>
        <v>1</v>
      </c>
      <c r="AL84" s="1">
        <f t="shared" ref="AL84" si="1221">IF(COUNT(N84)&lt;1,0,IF((N$3-COUNTIF(N83:N90,"&lt;"&amp;N84))&lt;0,0,IF(((N$3-COUNTIF(N83:N90,"&lt;"&amp;N84))/COUNTIF(N83:N90,N84))&gt;1,1,(N$3-COUNTIF(N83:N90,"&lt;"&amp;N84))/COUNTIF(N83:N90,N84))))</f>
        <v>1</v>
      </c>
      <c r="AM84" s="1">
        <f t="shared" ref="AM84" si="1222">IF(COUNT(O84)&lt;1,0,IF((O$3-COUNTIF(O83:O90,"&lt;"&amp;O84))&lt;0,0,IF(((O$3-COUNTIF(O83:O90,"&lt;"&amp;O84))/COUNTIF(O83:O90,O84))&gt;1,1,(O$3-COUNTIF(O83:O90,"&lt;"&amp;O84))/COUNTIF(O83:O90,O84))))</f>
        <v>0.25</v>
      </c>
      <c r="AN84" s="1">
        <f t="shared" ref="AN84" si="1223">IF(COUNT(P84)&lt;1,0,IF((P$3-COUNTIF(P83:P90,"&lt;"&amp;P84))&lt;0,0,IF(((P$3-COUNTIF(P83:P90,"&lt;"&amp;P84))/COUNTIF(P83:P90,P84))&gt;1,1,(P$3-COUNTIF(P83:P90,"&lt;"&amp;P84))/COUNTIF(P83:P90,P84))))</f>
        <v>1</v>
      </c>
      <c r="AO84" s="1">
        <f t="shared" ref="AO84" si="1224">IF(COUNT(Q84)&lt;1,0,IF((Q$3-COUNTIF(Q83:Q90,"&lt;"&amp;Q84))&lt;0,0,IF(((Q$3-COUNTIF(Q83:Q90,"&lt;"&amp;Q84))/COUNTIF(Q83:Q90,Q84))&gt;1,1,(Q$3-COUNTIF(Q83:Q90,"&lt;"&amp;Q84))/COUNTIF(Q83:Q90,Q84))))</f>
        <v>0.5</v>
      </c>
      <c r="AP84" s="1">
        <f t="shared" ref="AP84" si="1225">IF(COUNT(R84)&lt;1,0,IF((R$3-COUNTIF(R83:R90,"&lt;"&amp;R84))&lt;0,0,IF(((R$3-COUNTIF(R83:R90,"&lt;"&amp;R84))/COUNTIF(R83:R90,R84))&gt;1,1,(R$3-COUNTIF(R83:R90,"&lt;"&amp;R84))/COUNTIF(R83:R90,R84))))</f>
        <v>1</v>
      </c>
      <c r="AQ84" s="1">
        <f t="shared" ref="AQ84" si="1226">IF(COUNT(S84)&lt;1,0,IF((S$3-COUNTIF(S83:S90,"&lt;"&amp;S84))&lt;0,0,IF(((S$3-COUNTIF(S83:S90,"&lt;"&amp;S84))/COUNTIF(S83:S90,S84))&gt;1,1,(S$3-COUNTIF(S83:S90,"&lt;"&amp;S84))/COUNTIF(S83:S90,S84))))</f>
        <v>1</v>
      </c>
      <c r="AR84" s="1">
        <f t="shared" ref="AR84" si="1227">IF(COUNT(T84)&lt;1,0,IF((T$3-COUNTIF(T83:T90,"&lt;"&amp;T84))&lt;0,0,IF(((T$3-COUNTIF(T83:T90,"&lt;"&amp;T84))/COUNTIF(T83:T90,T84))&gt;1,1,(T$3-COUNTIF(T83:T90,"&lt;"&amp;T84))/COUNTIF(T83:T90,T84))))</f>
        <v>0.75</v>
      </c>
      <c r="AS84" s="1">
        <f t="shared" ref="AS84" si="1228">IF(COUNT(U84)&lt;1,0,IF((U$3-COUNTIF(U83:U90,"&lt;"&amp;U84))&lt;0,0,IF(((U$3-COUNTIF(U83:U90,"&lt;"&amp;U84))/COUNTIF(U83:U90,U84))&gt;1,1,(U$3-COUNTIF(U83:U90,"&lt;"&amp;U84))/COUNTIF(U83:U90,U84))))</f>
        <v>0</v>
      </c>
      <c r="AT84" s="1">
        <f t="shared" ref="AT84" si="1229">IF(COUNT(V84)&lt;1,0,IF((V$3-COUNTIF(V83:V90,"&lt;"&amp;V84))&lt;0,0,IF(((V$3-COUNTIF(V83:V90,"&lt;"&amp;V84))/COUNTIF(V83:V90,V84))&gt;1,1,(V$3-COUNTIF(V83:V90,"&lt;"&amp;V84))/COUNTIF(V83:V90,V84))))</f>
        <v>0</v>
      </c>
      <c r="AU84" s="1">
        <f t="shared" ref="AU84" si="1230">IF(COUNT(W84)&lt;1,0,IF((W$3-COUNTIF(W83:W90,"&lt;"&amp;W84))&lt;0,0,IF(((W$3-COUNTIF(W83:W90,"&lt;"&amp;W84))/COUNTIF(W83:W90,W84))&gt;1,1,(W$3-COUNTIF(W83:W90,"&lt;"&amp;W84))/COUNTIF(W83:W90,W84))))</f>
        <v>0</v>
      </c>
      <c r="AV84" s="1">
        <f t="shared" ref="AV84" si="1231">IF(COUNT(X84)&lt;1,0,IF((X$3-COUNTIF(X83:X90,"&lt;"&amp;X84))&lt;0,0,IF(((X$3-COUNTIF(X83:X90,"&lt;"&amp;X84))/COUNTIF(X83:X90,X84))&gt;1,1,(X$3-COUNTIF(X83:X90,"&lt;"&amp;X84))/COUNTIF(X83:X90,X84))))</f>
        <v>0</v>
      </c>
      <c r="AW84" s="1">
        <f t="shared" ref="AW84" si="1232">IF(COUNT(Y84)&lt;1,0,IF((Y$3-COUNTIF(Y83:Y90,"&lt;"&amp;Y84))&lt;0,0,IF(((Y$3-COUNTIF(Y83:Y90,"&lt;"&amp;Y84))/COUNTIF(Y83:Y90,Y84))&gt;1,1,(Y$3-COUNTIF(Y83:Y90,"&lt;"&amp;Y84))/COUNTIF(Y83:Y90,Y84))))</f>
        <v>0</v>
      </c>
    </row>
    <row r="85" spans="1:49" ht="15" x14ac:dyDescent="0.2">
      <c r="B85" s="11" t="s">
        <v>22</v>
      </c>
      <c r="C85" s="18" t="s">
        <v>221</v>
      </c>
      <c r="D85" s="7">
        <v>34</v>
      </c>
      <c r="E85" s="7">
        <v>39</v>
      </c>
      <c r="F85" s="7">
        <v>32</v>
      </c>
      <c r="G85" s="7">
        <v>39</v>
      </c>
      <c r="H85" s="7">
        <v>45</v>
      </c>
      <c r="I85" s="7">
        <v>35</v>
      </c>
      <c r="J85" s="7">
        <v>34</v>
      </c>
      <c r="K85" s="7">
        <v>39</v>
      </c>
      <c r="L85" s="7">
        <v>44</v>
      </c>
      <c r="M85" s="7">
        <v>39</v>
      </c>
      <c r="N85" s="7">
        <v>39</v>
      </c>
      <c r="O85" s="7">
        <v>36</v>
      </c>
      <c r="P85" s="7">
        <v>36</v>
      </c>
      <c r="Q85" s="7">
        <v>34</v>
      </c>
      <c r="R85" s="7">
        <v>37</v>
      </c>
      <c r="S85" s="7">
        <v>40</v>
      </c>
      <c r="T85" s="7">
        <v>39</v>
      </c>
      <c r="U85" s="7"/>
      <c r="V85" s="7"/>
      <c r="W85" s="7"/>
      <c r="X85" s="7"/>
      <c r="Y85" s="7"/>
      <c r="Z85" s="13">
        <f t="shared" si="1211"/>
        <v>37.705882352941174</v>
      </c>
      <c r="AB85" s="1">
        <f>IF(COUNT(D85)&lt;1,0,IF((D$3-COUNTIF(D83:D90,"&lt;"&amp;D85))&lt;0,0,IF(((D$3-COUNTIF(D83:D90,"&lt;"&amp;D85))/COUNTIF(D83:D90,D85))&gt;1,1,(D$3-COUNTIF(D83:D90,"&lt;"&amp;D85))/COUNTIF(D83:D90,D85))))</f>
        <v>1</v>
      </c>
      <c r="AC85" s="1">
        <f t="shared" ref="AC85" si="1233">IF(COUNT(E85)&lt;1,0,IF((E$3-COUNTIF(E83:E90,"&lt;"&amp;E85))&lt;0,0,IF(((E$3-COUNTIF(E83:E90,"&lt;"&amp;E85))/COUNTIF(E83:E90,E85))&gt;1,1,(E$3-COUNTIF(E83:E90,"&lt;"&amp;E85))/COUNTIF(E83:E90,E85))))</f>
        <v>0</v>
      </c>
      <c r="AD85" s="1">
        <f t="shared" ref="AD85" si="1234">IF(COUNT(F85)&lt;1,0,IF((F$3-COUNTIF(F83:F90,"&lt;"&amp;F85))&lt;0,0,IF(((F$3-COUNTIF(F83:F90,"&lt;"&amp;F85))/COUNTIF(F83:F90,F85))&gt;1,1,(F$3-COUNTIF(F83:F90,"&lt;"&amp;F85))/COUNTIF(F83:F90,F85))))</f>
        <v>1</v>
      </c>
      <c r="AE85" s="1">
        <f t="shared" ref="AE85" si="1235">IF(COUNT(G85)&lt;1,0,IF((G$3-COUNTIF(G83:G90,"&lt;"&amp;G85))&lt;0,0,IF(((G$3-COUNTIF(G83:G90,"&lt;"&amp;G85))/COUNTIF(G83:G90,G85))&gt;1,1,(G$3-COUNTIF(G83:G90,"&lt;"&amp;G85))/COUNTIF(G83:G90,G85))))</f>
        <v>1</v>
      </c>
      <c r="AF85" s="1">
        <f t="shared" ref="AF85" si="1236">IF(COUNT(H85)&lt;1,0,IF((H$3-COUNTIF(H83:H90,"&lt;"&amp;H85))&lt;0,0,IF(((H$3-COUNTIF(H83:H90,"&lt;"&amp;H85))/COUNTIF(H83:H90,H85))&gt;1,1,(H$3-COUNTIF(H83:H90,"&lt;"&amp;H85))/COUNTIF(H83:H90,H85))))</f>
        <v>0</v>
      </c>
      <c r="AG85" s="1">
        <f t="shared" ref="AG85" si="1237">IF(COUNT(I85)&lt;1,0,IF((I$3-COUNTIF(I83:I90,"&lt;"&amp;I85))&lt;0,0,IF(((I$3-COUNTIF(I83:I90,"&lt;"&amp;I85))/COUNTIF(I83:I90,I85))&gt;1,1,(I$3-COUNTIF(I83:I90,"&lt;"&amp;I85))/COUNTIF(I83:I90,I85))))</f>
        <v>1</v>
      </c>
      <c r="AH85" s="1">
        <f t="shared" ref="AH85" si="1238">IF(COUNT(J85)&lt;1,0,IF((J$3-COUNTIF(J83:J90,"&lt;"&amp;J85))&lt;0,0,IF(((J$3-COUNTIF(J83:J90,"&lt;"&amp;J85))/COUNTIF(J83:J90,J85))&gt;1,1,(J$3-COUNTIF(J83:J90,"&lt;"&amp;J85))/COUNTIF(J83:J90,J85))))</f>
        <v>1</v>
      </c>
      <c r="AI85" s="1">
        <f t="shared" ref="AI85" si="1239">IF(COUNT(K85)&lt;1,0,IF((K$3-COUNTIF(K83:K90,"&lt;"&amp;K85))&lt;0,0,IF(((K$3-COUNTIF(K83:K90,"&lt;"&amp;K85))/COUNTIF(K83:K90,K85))&gt;1,1,(K$3-COUNTIF(K83:K90,"&lt;"&amp;K85))/COUNTIF(K83:K90,K85))))</f>
        <v>0.25</v>
      </c>
      <c r="AJ85" s="1">
        <f t="shared" ref="AJ85" si="1240">IF(COUNT(L85)&lt;1,0,IF((L$3-COUNTIF(L83:L90,"&lt;"&amp;L85))&lt;0,0,IF(((L$3-COUNTIF(L83:L90,"&lt;"&amp;L85))/COUNTIF(L83:L90,L85))&gt;1,1,(L$3-COUNTIF(L83:L90,"&lt;"&amp;L85))/COUNTIF(L83:L90,L85))))</f>
        <v>0</v>
      </c>
      <c r="AK85" s="1">
        <f t="shared" ref="AK85" si="1241">IF(COUNT(M85)&lt;1,0,IF((M$3-COUNTIF(M83:M90,"&lt;"&amp;M85))&lt;0,0,IF(((M$3-COUNTIF(M83:M90,"&lt;"&amp;M85))/COUNTIF(M83:M90,M85))&gt;1,1,(M$3-COUNTIF(M83:M90,"&lt;"&amp;M85))/COUNTIF(M83:M90,M85))))</f>
        <v>1</v>
      </c>
      <c r="AL85" s="1">
        <f t="shared" ref="AL85" si="1242">IF(COUNT(N85)&lt;1,0,IF((N$3-COUNTIF(N83:N90,"&lt;"&amp;N85))&lt;0,0,IF(((N$3-COUNTIF(N83:N90,"&lt;"&amp;N85))/COUNTIF(N83:N90,N85))&gt;1,1,(N$3-COUNTIF(N83:N90,"&lt;"&amp;N85))/COUNTIF(N83:N90,N85))))</f>
        <v>0.66666666666666663</v>
      </c>
      <c r="AM85" s="1">
        <f t="shared" ref="AM85" si="1243">IF(COUNT(O85)&lt;1,0,IF((O$3-COUNTIF(O83:O90,"&lt;"&amp;O85))&lt;0,0,IF(((O$3-COUNTIF(O83:O90,"&lt;"&amp;O85))/COUNTIF(O83:O90,O85))&gt;1,1,(O$3-COUNTIF(O83:O90,"&lt;"&amp;O85))/COUNTIF(O83:O90,O85))))</f>
        <v>1</v>
      </c>
      <c r="AN85" s="1">
        <f t="shared" ref="AN85" si="1244">IF(COUNT(P85)&lt;1,0,IF((P$3-COUNTIF(P83:P90,"&lt;"&amp;P85))&lt;0,0,IF(((P$3-COUNTIF(P83:P90,"&lt;"&amp;P85))/COUNTIF(P83:P90,P85))&gt;1,1,(P$3-COUNTIF(P83:P90,"&lt;"&amp;P85))/COUNTIF(P83:P90,P85))))</f>
        <v>1</v>
      </c>
      <c r="AO85" s="1">
        <f t="shared" ref="AO85" si="1245">IF(COUNT(Q85)&lt;1,0,IF((Q$3-COUNTIF(Q83:Q90,"&lt;"&amp;Q85))&lt;0,0,IF(((Q$3-COUNTIF(Q83:Q90,"&lt;"&amp;Q85))/COUNTIF(Q83:Q90,Q85))&gt;1,1,(Q$3-COUNTIF(Q83:Q90,"&lt;"&amp;Q85))/COUNTIF(Q83:Q90,Q85))))</f>
        <v>1</v>
      </c>
      <c r="AP85" s="1">
        <f t="shared" ref="AP85" si="1246">IF(COUNT(R85)&lt;1,0,IF((R$3-COUNTIF(R83:R90,"&lt;"&amp;R85))&lt;0,0,IF(((R$3-COUNTIF(R83:R90,"&lt;"&amp;R85))/COUNTIF(R83:R90,R85))&gt;1,1,(R$3-COUNTIF(R83:R90,"&lt;"&amp;R85))/COUNTIF(R83:R90,R85))))</f>
        <v>1</v>
      </c>
      <c r="AQ85" s="1">
        <f t="shared" ref="AQ85" si="1247">IF(COUNT(S85)&lt;1,0,IF((S$3-COUNTIF(S83:S90,"&lt;"&amp;S85))&lt;0,0,IF(((S$3-COUNTIF(S83:S90,"&lt;"&amp;S85))/COUNTIF(S83:S90,S85))&gt;1,1,(S$3-COUNTIF(S83:S90,"&lt;"&amp;S85))/COUNTIF(S83:S90,S85))))</f>
        <v>0.5</v>
      </c>
      <c r="AR85" s="1">
        <f t="shared" ref="AR85" si="1248">IF(COUNT(T85)&lt;1,0,IF((T$3-COUNTIF(T83:T90,"&lt;"&amp;T85))&lt;0,0,IF(((T$3-COUNTIF(T83:T90,"&lt;"&amp;T85))/COUNTIF(T83:T90,T85))&gt;1,1,(T$3-COUNTIF(T83:T90,"&lt;"&amp;T85))/COUNTIF(T83:T90,T85))))</f>
        <v>0.75</v>
      </c>
      <c r="AS85" s="1">
        <f t="shared" ref="AS85" si="1249">IF(COUNT(U85)&lt;1,0,IF((U$3-COUNTIF(U83:U90,"&lt;"&amp;U85))&lt;0,0,IF(((U$3-COUNTIF(U83:U90,"&lt;"&amp;U85))/COUNTIF(U83:U90,U85))&gt;1,1,(U$3-COUNTIF(U83:U90,"&lt;"&amp;U85))/COUNTIF(U83:U90,U85))))</f>
        <v>0</v>
      </c>
      <c r="AT85" s="1">
        <f t="shared" ref="AT85" si="1250">IF(COUNT(V85)&lt;1,0,IF((V$3-COUNTIF(V83:V90,"&lt;"&amp;V85))&lt;0,0,IF(((V$3-COUNTIF(V83:V90,"&lt;"&amp;V85))/COUNTIF(V83:V90,V85))&gt;1,1,(V$3-COUNTIF(V83:V90,"&lt;"&amp;V85))/COUNTIF(V83:V90,V85))))</f>
        <v>0</v>
      </c>
      <c r="AU85" s="1">
        <f t="shared" ref="AU85" si="1251">IF(COUNT(W85)&lt;1,0,IF((W$3-COUNTIF(W83:W90,"&lt;"&amp;W85))&lt;0,0,IF(((W$3-COUNTIF(W83:W90,"&lt;"&amp;W85))/COUNTIF(W83:W90,W85))&gt;1,1,(W$3-COUNTIF(W83:W90,"&lt;"&amp;W85))/COUNTIF(W83:W90,W85))))</f>
        <v>0</v>
      </c>
      <c r="AV85" s="1">
        <f t="shared" ref="AV85" si="1252">IF(COUNT(X85)&lt;1,0,IF((X$3-COUNTIF(X83:X90,"&lt;"&amp;X85))&lt;0,0,IF(((X$3-COUNTIF(X83:X90,"&lt;"&amp;X85))/COUNTIF(X83:X90,X85))&gt;1,1,(X$3-COUNTIF(X83:X90,"&lt;"&amp;X85))/COUNTIF(X83:X90,X85))))</f>
        <v>0</v>
      </c>
      <c r="AW85" s="1">
        <f t="shared" ref="AW85" si="1253">IF(COUNT(Y85)&lt;1,0,IF((Y$3-COUNTIF(Y83:Y90,"&lt;"&amp;Y85))&lt;0,0,IF(((Y$3-COUNTIF(Y83:Y90,"&lt;"&amp;Y85))/COUNTIF(Y83:Y90,Y85))&gt;1,1,(Y$3-COUNTIF(Y83:Y90,"&lt;"&amp;Y85))/COUNTIF(Y83:Y90,Y85))))</f>
        <v>0</v>
      </c>
    </row>
    <row r="86" spans="1:49" ht="15" x14ac:dyDescent="0.2">
      <c r="B86" s="11" t="s">
        <v>20</v>
      </c>
      <c r="C86" s="18" t="s">
        <v>221</v>
      </c>
      <c r="D86" s="7">
        <v>27</v>
      </c>
      <c r="E86" s="7">
        <v>36</v>
      </c>
      <c r="F86" s="7">
        <v>37</v>
      </c>
      <c r="G86" s="7">
        <v>40</v>
      </c>
      <c r="H86" s="7">
        <v>35</v>
      </c>
      <c r="I86" s="7">
        <v>40</v>
      </c>
      <c r="J86" s="7">
        <v>41</v>
      </c>
      <c r="K86" s="7">
        <v>35</v>
      </c>
      <c r="L86" s="7">
        <v>38</v>
      </c>
      <c r="M86" s="7">
        <v>33</v>
      </c>
      <c r="N86" s="7">
        <v>39</v>
      </c>
      <c r="O86" s="7">
        <v>39</v>
      </c>
      <c r="P86" s="7">
        <v>38</v>
      </c>
      <c r="Q86" s="7">
        <v>39</v>
      </c>
      <c r="R86" s="7">
        <v>45</v>
      </c>
      <c r="S86" s="7">
        <v>45</v>
      </c>
      <c r="T86" s="7">
        <v>39</v>
      </c>
      <c r="U86" s="7"/>
      <c r="V86" s="7"/>
      <c r="W86" s="7"/>
      <c r="X86" s="7"/>
      <c r="Y86" s="7"/>
      <c r="Z86" s="13">
        <f t="shared" si="1211"/>
        <v>38</v>
      </c>
      <c r="AB86" s="1">
        <f>IF(COUNT(D86)&lt;1,0,IF((D$3-COUNTIF(D83:D90,"&lt;"&amp;D86))&lt;0,0,IF(((D$3-COUNTIF(D83:D90,"&lt;"&amp;D86))/COUNTIF(D83:D90,D86))&gt;1,1,(D$3-COUNTIF(D83:D90,"&lt;"&amp;D86))/COUNTIF(D83:D90,D86))))</f>
        <v>1</v>
      </c>
      <c r="AC86" s="1">
        <f t="shared" ref="AC86" si="1254">IF(COUNT(E86)&lt;1,0,IF((E$3-COUNTIF(E83:E90,"&lt;"&amp;E86))&lt;0,0,IF(((E$3-COUNTIF(E83:E90,"&lt;"&amp;E86))/COUNTIF(E83:E90,E86))&gt;1,1,(E$3-COUNTIF(E83:E90,"&lt;"&amp;E86))/COUNTIF(E83:E90,E86))))</f>
        <v>1</v>
      </c>
      <c r="AD86" s="1">
        <f t="shared" ref="AD86" si="1255">IF(COUNT(F86)&lt;1,0,IF((F$3-COUNTIF(F83:F90,"&lt;"&amp;F86))&lt;0,0,IF(((F$3-COUNTIF(F83:F90,"&lt;"&amp;F86))/COUNTIF(F83:F90,F86))&gt;1,1,(F$3-COUNTIF(F83:F90,"&lt;"&amp;F86))/COUNTIF(F83:F90,F86))))</f>
        <v>0</v>
      </c>
      <c r="AE86" s="1">
        <f t="shared" ref="AE86" si="1256">IF(COUNT(G86)&lt;1,0,IF((G$3-COUNTIF(G83:G90,"&lt;"&amp;G86))&lt;0,0,IF(((G$3-COUNTIF(G83:G90,"&lt;"&amp;G86))/COUNTIF(G83:G90,G86))&gt;1,1,(G$3-COUNTIF(G83:G90,"&lt;"&amp;G86))/COUNTIF(G83:G90,G86))))</f>
        <v>0</v>
      </c>
      <c r="AF86" s="1">
        <f t="shared" ref="AF86" si="1257">IF(COUNT(H86)&lt;1,0,IF((H$3-COUNTIF(H83:H90,"&lt;"&amp;H86))&lt;0,0,IF(((H$3-COUNTIF(H83:H90,"&lt;"&amp;H86))/COUNTIF(H83:H90,H86))&gt;1,1,(H$3-COUNTIF(H83:H90,"&lt;"&amp;H86))/COUNTIF(H83:H90,H86))))</f>
        <v>1</v>
      </c>
      <c r="AG86" s="1">
        <f t="shared" ref="AG86" si="1258">IF(COUNT(I86)&lt;1,0,IF((I$3-COUNTIF(I83:I90,"&lt;"&amp;I86))&lt;0,0,IF(((I$3-COUNTIF(I83:I90,"&lt;"&amp;I86))/COUNTIF(I83:I90,I86))&gt;1,1,(I$3-COUNTIF(I83:I90,"&lt;"&amp;I86))/COUNTIF(I83:I90,I86))))</f>
        <v>0</v>
      </c>
      <c r="AH86" s="1">
        <f t="shared" ref="AH86" si="1259">IF(COUNT(J86)&lt;1,0,IF((J$3-COUNTIF(J83:J90,"&lt;"&amp;J86))&lt;0,0,IF(((J$3-COUNTIF(J83:J90,"&lt;"&amp;J86))/COUNTIF(J83:J90,J86))&gt;1,1,(J$3-COUNTIF(J83:J90,"&lt;"&amp;J86))/COUNTIF(J83:J90,J86))))</f>
        <v>0</v>
      </c>
      <c r="AI86" s="1">
        <f t="shared" ref="AI86" si="1260">IF(COUNT(K86)&lt;1,0,IF((K$3-COUNTIF(K83:K90,"&lt;"&amp;K86))&lt;0,0,IF(((K$3-COUNTIF(K83:K90,"&lt;"&amp;K86))/COUNTIF(K83:K90,K86))&gt;1,1,(K$3-COUNTIF(K83:K90,"&lt;"&amp;K86))/COUNTIF(K83:K90,K86))))</f>
        <v>1</v>
      </c>
      <c r="AJ86" s="1">
        <f t="shared" ref="AJ86" si="1261">IF(COUNT(L86)&lt;1,0,IF((L$3-COUNTIF(L83:L90,"&lt;"&amp;L86))&lt;0,0,IF(((L$3-COUNTIF(L83:L90,"&lt;"&amp;L86))/COUNTIF(L83:L90,L86))&gt;1,1,(L$3-COUNTIF(L83:L90,"&lt;"&amp;L86))/COUNTIF(L83:L90,L86))))</f>
        <v>1</v>
      </c>
      <c r="AK86" s="1">
        <f t="shared" ref="AK86" si="1262">IF(COUNT(M86)&lt;1,0,IF((M$3-COUNTIF(M83:M90,"&lt;"&amp;M86))&lt;0,0,IF(((M$3-COUNTIF(M83:M90,"&lt;"&amp;M86))/COUNTIF(M83:M90,M86))&gt;1,1,(M$3-COUNTIF(M83:M90,"&lt;"&amp;M86))/COUNTIF(M83:M90,M86))))</f>
        <v>1</v>
      </c>
      <c r="AL86" s="1">
        <f t="shared" ref="AL86" si="1263">IF(COUNT(N86)&lt;1,0,IF((N$3-COUNTIF(N83:N90,"&lt;"&amp;N86))&lt;0,0,IF(((N$3-COUNTIF(N83:N90,"&lt;"&amp;N86))/COUNTIF(N83:N90,N86))&gt;1,1,(N$3-COUNTIF(N83:N90,"&lt;"&amp;N86))/COUNTIF(N83:N90,N86))))</f>
        <v>0.66666666666666663</v>
      </c>
      <c r="AM86" s="1">
        <f t="shared" ref="AM86" si="1264">IF(COUNT(O86)&lt;1,0,IF((O$3-COUNTIF(O83:O90,"&lt;"&amp;O86))&lt;0,0,IF(((O$3-COUNTIF(O83:O90,"&lt;"&amp;O86))/COUNTIF(O83:O90,O86))&gt;1,1,(O$3-COUNTIF(O83:O90,"&lt;"&amp;O86))/COUNTIF(O83:O90,O86))))</f>
        <v>0.25</v>
      </c>
      <c r="AN86" s="1">
        <f t="shared" ref="AN86" si="1265">IF(COUNT(P86)&lt;1,0,IF((P$3-COUNTIF(P83:P90,"&lt;"&amp;P86))&lt;0,0,IF(((P$3-COUNTIF(P83:P90,"&lt;"&amp;P86))/COUNTIF(P83:P90,P86))&gt;1,1,(P$3-COUNTIF(P83:P90,"&lt;"&amp;P86))/COUNTIF(P83:P90,P86))))</f>
        <v>0</v>
      </c>
      <c r="AO86" s="1">
        <f t="shared" ref="AO86" si="1266">IF(COUNT(Q86)&lt;1,0,IF((Q$3-COUNTIF(Q83:Q90,"&lt;"&amp;Q86))&lt;0,0,IF(((Q$3-COUNTIF(Q83:Q90,"&lt;"&amp;Q86))/COUNTIF(Q83:Q90,Q86))&gt;1,1,(Q$3-COUNTIF(Q83:Q90,"&lt;"&amp;Q86))/COUNTIF(Q83:Q90,Q86))))</f>
        <v>0.5</v>
      </c>
      <c r="AP86" s="1">
        <f t="shared" ref="AP86" si="1267">IF(COUNT(R86)&lt;1,0,IF((R$3-COUNTIF(R83:R90,"&lt;"&amp;R86))&lt;0,0,IF(((R$3-COUNTIF(R83:R90,"&lt;"&amp;R86))/COUNTIF(R83:R90,R86))&gt;1,1,(R$3-COUNTIF(R83:R90,"&lt;"&amp;R86))/COUNTIF(R83:R90,R86))))</f>
        <v>0</v>
      </c>
      <c r="AQ86" s="1">
        <f t="shared" ref="AQ86" si="1268">IF(COUNT(S86)&lt;1,0,IF((S$3-COUNTIF(S83:S90,"&lt;"&amp;S86))&lt;0,0,IF(((S$3-COUNTIF(S83:S90,"&lt;"&amp;S86))/COUNTIF(S83:S90,S86))&gt;1,1,(S$3-COUNTIF(S83:S90,"&lt;"&amp;S86))/COUNTIF(S83:S90,S86))))</f>
        <v>0</v>
      </c>
      <c r="AR86" s="1">
        <f t="shared" ref="AR86" si="1269">IF(COUNT(T86)&lt;1,0,IF((T$3-COUNTIF(T83:T90,"&lt;"&amp;T86))&lt;0,0,IF(((T$3-COUNTIF(T83:T90,"&lt;"&amp;T86))/COUNTIF(T83:T90,T86))&gt;1,1,(T$3-COUNTIF(T83:T90,"&lt;"&amp;T86))/COUNTIF(T83:T90,T86))))</f>
        <v>0.75</v>
      </c>
      <c r="AS86" s="1">
        <f t="shared" ref="AS86" si="1270">IF(COUNT(U86)&lt;1,0,IF((U$3-COUNTIF(U83:U90,"&lt;"&amp;U86))&lt;0,0,IF(((U$3-COUNTIF(U83:U90,"&lt;"&amp;U86))/COUNTIF(U83:U90,U86))&gt;1,1,(U$3-COUNTIF(U83:U90,"&lt;"&amp;U86))/COUNTIF(U83:U90,U86))))</f>
        <v>0</v>
      </c>
      <c r="AT86" s="1">
        <f t="shared" ref="AT86" si="1271">IF(COUNT(V86)&lt;1,0,IF((V$3-COUNTIF(V83:V90,"&lt;"&amp;V86))&lt;0,0,IF(((V$3-COUNTIF(V83:V90,"&lt;"&amp;V86))/COUNTIF(V83:V90,V86))&gt;1,1,(V$3-COUNTIF(V83:V90,"&lt;"&amp;V86))/COUNTIF(V83:V90,V86))))</f>
        <v>0</v>
      </c>
      <c r="AU86" s="1">
        <f t="shared" ref="AU86" si="1272">IF(COUNT(W86)&lt;1,0,IF((W$3-COUNTIF(W83:W90,"&lt;"&amp;W86))&lt;0,0,IF(((W$3-COUNTIF(W83:W90,"&lt;"&amp;W86))/COUNTIF(W83:W90,W86))&gt;1,1,(W$3-COUNTIF(W83:W90,"&lt;"&amp;W86))/COUNTIF(W83:W90,W86))))</f>
        <v>0</v>
      </c>
      <c r="AV86" s="1">
        <f t="shared" ref="AV86" si="1273">IF(COUNT(X86)&lt;1,0,IF((X$3-COUNTIF(X83:X90,"&lt;"&amp;X86))&lt;0,0,IF(((X$3-COUNTIF(X83:X90,"&lt;"&amp;X86))/COUNTIF(X83:X90,X86))&gt;1,1,(X$3-COUNTIF(X83:X90,"&lt;"&amp;X86))/COUNTIF(X83:X90,X86))))</f>
        <v>0</v>
      </c>
      <c r="AW86" s="1">
        <f t="shared" ref="AW86" si="1274">IF(COUNT(Y86)&lt;1,0,IF((Y$3-COUNTIF(Y83:Y90,"&lt;"&amp;Y86))&lt;0,0,IF(((Y$3-COUNTIF(Y83:Y90,"&lt;"&amp;Y86))/COUNTIF(Y83:Y90,Y86))&gt;1,1,(Y$3-COUNTIF(Y83:Y90,"&lt;"&amp;Y86))/COUNTIF(Y83:Y90,Y86))))</f>
        <v>0</v>
      </c>
    </row>
    <row r="87" spans="1:49" ht="15" x14ac:dyDescent="0.2">
      <c r="B87" s="11" t="s">
        <v>136</v>
      </c>
      <c r="C87" s="18" t="s">
        <v>221</v>
      </c>
      <c r="D87" s="7">
        <v>35</v>
      </c>
      <c r="E87" s="7">
        <v>36</v>
      </c>
      <c r="F87" s="7">
        <v>35</v>
      </c>
      <c r="G87" s="7">
        <v>36</v>
      </c>
      <c r="H87" s="7">
        <v>36</v>
      </c>
      <c r="I87" s="7">
        <v>36</v>
      </c>
      <c r="J87" s="7">
        <v>30</v>
      </c>
      <c r="K87" s="7">
        <v>36</v>
      </c>
      <c r="L87" s="7">
        <v>39</v>
      </c>
      <c r="M87" s="7">
        <v>40</v>
      </c>
      <c r="N87" s="7">
        <v>39</v>
      </c>
      <c r="O87" s="7">
        <v>36</v>
      </c>
      <c r="P87" s="7">
        <v>36</v>
      </c>
      <c r="Q87" s="7">
        <v>36</v>
      </c>
      <c r="R87" s="7">
        <v>39</v>
      </c>
      <c r="S87" s="7">
        <v>37</v>
      </c>
      <c r="T87" s="7">
        <v>36</v>
      </c>
      <c r="U87" s="7"/>
      <c r="V87" s="7"/>
      <c r="W87" s="7"/>
      <c r="X87" s="7"/>
      <c r="Y87" s="7"/>
      <c r="Z87" s="13">
        <f t="shared" si="1211"/>
        <v>36.352941176470587</v>
      </c>
      <c r="AB87" s="1">
        <f>IF(COUNT(D87)&lt;1,0,IF((D$3-COUNTIF(D83:D90,"&lt;"&amp;D87))&lt;0,0,IF(((D$3-COUNTIF(D83:D90,"&lt;"&amp;D87))/COUNTIF(D83:D90,D87))&gt;1,1,(D$3-COUNTIF(D83:D90,"&lt;"&amp;D87))/COUNTIF(D83:D90,D87))))</f>
        <v>0.5</v>
      </c>
      <c r="AC87" s="1">
        <f t="shared" ref="AC87" si="1275">IF(COUNT(E87)&lt;1,0,IF((E$3-COUNTIF(E83:E90,"&lt;"&amp;E87))&lt;0,0,IF(((E$3-COUNTIF(E83:E90,"&lt;"&amp;E87))/COUNTIF(E83:E90,E87))&gt;1,1,(E$3-COUNTIF(E83:E90,"&lt;"&amp;E87))/COUNTIF(E83:E90,E87))))</f>
        <v>1</v>
      </c>
      <c r="AD87" s="1">
        <f t="shared" ref="AD87" si="1276">IF(COUNT(F87)&lt;1,0,IF((F$3-COUNTIF(F83:F90,"&lt;"&amp;F87))&lt;0,0,IF(((F$3-COUNTIF(F83:F90,"&lt;"&amp;F87))/COUNTIF(F83:F90,F87))&gt;1,1,(F$3-COUNTIF(F83:F90,"&lt;"&amp;F87))/COUNTIF(F83:F90,F87))))</f>
        <v>1</v>
      </c>
      <c r="AE87" s="1">
        <f t="shared" ref="AE87" si="1277">IF(COUNT(G87)&lt;1,0,IF((G$3-COUNTIF(G83:G90,"&lt;"&amp;G87))&lt;0,0,IF(((G$3-COUNTIF(G83:G90,"&lt;"&amp;G87))/COUNTIF(G83:G90,G87))&gt;1,1,(G$3-COUNTIF(G83:G90,"&lt;"&amp;G87))/COUNTIF(G83:G90,G87))))</f>
        <v>1</v>
      </c>
      <c r="AF87" s="1">
        <f t="shared" ref="AF87" si="1278">IF(COUNT(H87)&lt;1,0,IF((H$3-COUNTIF(H83:H90,"&lt;"&amp;H87))&lt;0,0,IF(((H$3-COUNTIF(H83:H90,"&lt;"&amp;H87))/COUNTIF(H83:H90,H87))&gt;1,1,(H$3-COUNTIF(H83:H90,"&lt;"&amp;H87))/COUNTIF(H83:H90,H87))))</f>
        <v>1</v>
      </c>
      <c r="AG87" s="1">
        <f t="shared" ref="AG87" si="1279">IF(COUNT(I87)&lt;1,0,IF((I$3-COUNTIF(I83:I90,"&lt;"&amp;I87))&lt;0,0,IF(((I$3-COUNTIF(I83:I90,"&lt;"&amp;I87))/COUNTIF(I83:I90,I87))&gt;1,1,(I$3-COUNTIF(I83:I90,"&lt;"&amp;I87))/COUNTIF(I83:I90,I87))))</f>
        <v>0.75</v>
      </c>
      <c r="AH87" s="1">
        <f t="shared" ref="AH87" si="1280">IF(COUNT(J87)&lt;1,0,IF((J$3-COUNTIF(J83:J90,"&lt;"&amp;J87))&lt;0,0,IF(((J$3-COUNTIF(J83:J90,"&lt;"&amp;J87))/COUNTIF(J83:J90,J87))&gt;1,1,(J$3-COUNTIF(J83:J90,"&lt;"&amp;J87))/COUNTIF(J83:J90,J87))))</f>
        <v>1</v>
      </c>
      <c r="AI87" s="1">
        <f t="shared" ref="AI87" si="1281">IF(COUNT(K87)&lt;1,0,IF((K$3-COUNTIF(K83:K90,"&lt;"&amp;K87))&lt;0,0,IF(((K$3-COUNTIF(K83:K90,"&lt;"&amp;K87))/COUNTIF(K83:K90,K87))&gt;1,1,(K$3-COUNTIF(K83:K90,"&lt;"&amp;K87))/COUNTIF(K83:K90,K87))))</f>
        <v>1</v>
      </c>
      <c r="AJ87" s="1">
        <f t="shared" ref="AJ87" si="1282">IF(COUNT(L87)&lt;1,0,IF((L$3-COUNTIF(L83:L90,"&lt;"&amp;L87))&lt;0,0,IF(((L$3-COUNTIF(L83:L90,"&lt;"&amp;L87))/COUNTIF(L83:L90,L87))&gt;1,1,(L$3-COUNTIF(L83:L90,"&lt;"&amp;L87))/COUNTIF(L83:L90,L87))))</f>
        <v>0.5</v>
      </c>
      <c r="AK87" s="1">
        <f t="shared" ref="AK87" si="1283">IF(COUNT(M87)&lt;1,0,IF((M$3-COUNTIF(M83:M90,"&lt;"&amp;M87))&lt;0,0,IF(((M$3-COUNTIF(M83:M90,"&lt;"&amp;M87))/COUNTIF(M83:M90,M87))&gt;1,1,(M$3-COUNTIF(M83:M90,"&lt;"&amp;M87))/COUNTIF(M83:M90,M87))))</f>
        <v>0</v>
      </c>
      <c r="AL87" s="1">
        <f t="shared" ref="AL87" si="1284">IF(COUNT(N87)&lt;1,0,IF((N$3-COUNTIF(N83:N90,"&lt;"&amp;N87))&lt;0,0,IF(((N$3-COUNTIF(N83:N90,"&lt;"&amp;N87))/COUNTIF(N83:N90,N87))&gt;1,1,(N$3-COUNTIF(N83:N90,"&lt;"&amp;N87))/COUNTIF(N83:N90,N87))))</f>
        <v>0.66666666666666663</v>
      </c>
      <c r="AM87" s="1">
        <f t="shared" ref="AM87" si="1285">IF(COUNT(O87)&lt;1,0,IF((O$3-COUNTIF(O83:O90,"&lt;"&amp;O87))&lt;0,0,IF(((O$3-COUNTIF(O83:O90,"&lt;"&amp;O87))/COUNTIF(O83:O90,O87))&gt;1,1,(O$3-COUNTIF(O83:O90,"&lt;"&amp;O87))/COUNTIF(O83:O90,O87))))</f>
        <v>1</v>
      </c>
      <c r="AN87" s="1">
        <f t="shared" ref="AN87" si="1286">IF(COUNT(P87)&lt;1,0,IF((P$3-COUNTIF(P83:P90,"&lt;"&amp;P87))&lt;0,0,IF(((P$3-COUNTIF(P83:P90,"&lt;"&amp;P87))/COUNTIF(P83:P90,P87))&gt;1,1,(P$3-COUNTIF(P83:P90,"&lt;"&amp;P87))/COUNTIF(P83:P90,P87))))</f>
        <v>1</v>
      </c>
      <c r="AO87" s="1">
        <f t="shared" ref="AO87" si="1287">IF(COUNT(Q87)&lt;1,0,IF((Q$3-COUNTIF(Q83:Q90,"&lt;"&amp;Q87))&lt;0,0,IF(((Q$3-COUNTIF(Q83:Q90,"&lt;"&amp;Q87))/COUNTIF(Q83:Q90,Q87))&gt;1,1,(Q$3-COUNTIF(Q83:Q90,"&lt;"&amp;Q87))/COUNTIF(Q83:Q90,Q87))))</f>
        <v>1</v>
      </c>
      <c r="AP87" s="1">
        <f t="shared" ref="AP87" si="1288">IF(COUNT(R87)&lt;1,0,IF((R$3-COUNTIF(R83:R90,"&lt;"&amp;R87))&lt;0,0,IF(((R$3-COUNTIF(R83:R90,"&lt;"&amp;R87))/COUNTIF(R83:R90,R87))&gt;1,1,(R$3-COUNTIF(R83:R90,"&lt;"&amp;R87))/COUNTIF(R83:R90,R87))))</f>
        <v>0</v>
      </c>
      <c r="AQ87" s="1">
        <f t="shared" ref="AQ87" si="1289">IF(COUNT(S87)&lt;1,0,IF((S$3-COUNTIF(S83:S90,"&lt;"&amp;S87))&lt;0,0,IF(((S$3-COUNTIF(S83:S90,"&lt;"&amp;S87))/COUNTIF(S83:S90,S87))&gt;1,1,(S$3-COUNTIF(S83:S90,"&lt;"&amp;S87))/COUNTIF(S83:S90,S87))))</f>
        <v>1</v>
      </c>
      <c r="AR87" s="1">
        <f t="shared" ref="AR87" si="1290">IF(COUNT(T87)&lt;1,0,IF((T$3-COUNTIF(T83:T90,"&lt;"&amp;T87))&lt;0,0,IF(((T$3-COUNTIF(T83:T90,"&lt;"&amp;T87))/COUNTIF(T83:T90,T87))&gt;1,1,(T$3-COUNTIF(T83:T90,"&lt;"&amp;T87))/COUNTIF(T83:T90,T87))))</f>
        <v>1</v>
      </c>
      <c r="AS87" s="1">
        <f t="shared" ref="AS87" si="1291">IF(COUNT(U87)&lt;1,0,IF((U$3-COUNTIF(U83:U90,"&lt;"&amp;U87))&lt;0,0,IF(((U$3-COUNTIF(U83:U90,"&lt;"&amp;U87))/COUNTIF(U83:U90,U87))&gt;1,1,(U$3-COUNTIF(U83:U90,"&lt;"&amp;U87))/COUNTIF(U83:U90,U87))))</f>
        <v>0</v>
      </c>
      <c r="AT87" s="1">
        <f t="shared" ref="AT87" si="1292">IF(COUNT(V87)&lt;1,0,IF((V$3-COUNTIF(V83:V90,"&lt;"&amp;V87))&lt;0,0,IF(((V$3-COUNTIF(V83:V90,"&lt;"&amp;V87))/COUNTIF(V83:V90,V87))&gt;1,1,(V$3-COUNTIF(V83:V90,"&lt;"&amp;V87))/COUNTIF(V83:V90,V87))))</f>
        <v>0</v>
      </c>
      <c r="AU87" s="1">
        <f t="shared" ref="AU87" si="1293">IF(COUNT(W87)&lt;1,0,IF((W$3-COUNTIF(W83:W90,"&lt;"&amp;W87))&lt;0,0,IF(((W$3-COUNTIF(W83:W90,"&lt;"&amp;W87))/COUNTIF(W83:W90,W87))&gt;1,1,(W$3-COUNTIF(W83:W90,"&lt;"&amp;W87))/COUNTIF(W83:W90,W87))))</f>
        <v>0</v>
      </c>
      <c r="AV87" s="1">
        <f t="shared" ref="AV87" si="1294">IF(COUNT(X87)&lt;1,0,IF((X$3-COUNTIF(X83:X90,"&lt;"&amp;X87))&lt;0,0,IF(((X$3-COUNTIF(X83:X90,"&lt;"&amp;X87))/COUNTIF(X83:X90,X87))&gt;1,1,(X$3-COUNTIF(X83:X90,"&lt;"&amp;X87))/COUNTIF(X83:X90,X87))))</f>
        <v>0</v>
      </c>
      <c r="AW87" s="1">
        <f t="shared" ref="AW87" si="1295">IF(COUNT(Y87)&lt;1,0,IF((Y$3-COUNTIF(Y83:Y90,"&lt;"&amp;Y87))&lt;0,0,IF(((Y$3-COUNTIF(Y83:Y90,"&lt;"&amp;Y87))/COUNTIF(Y83:Y90,Y87))&gt;1,1,(Y$3-COUNTIF(Y83:Y90,"&lt;"&amp;Y87))/COUNTIF(Y83:Y90,Y87))))</f>
        <v>0</v>
      </c>
    </row>
    <row r="88" spans="1:49" ht="15" x14ac:dyDescent="0.2">
      <c r="B88" s="11" t="s">
        <v>137</v>
      </c>
      <c r="C88" s="18" t="s">
        <v>221</v>
      </c>
      <c r="D88" s="7">
        <v>34</v>
      </c>
      <c r="E88" s="7">
        <v>37</v>
      </c>
      <c r="F88" s="7">
        <v>31</v>
      </c>
      <c r="G88" s="7">
        <v>42</v>
      </c>
      <c r="H88" s="7">
        <v>38</v>
      </c>
      <c r="I88" s="7">
        <v>31</v>
      </c>
      <c r="J88" s="7">
        <v>40</v>
      </c>
      <c r="K88" s="7">
        <v>39</v>
      </c>
      <c r="L88" s="7">
        <v>36</v>
      </c>
      <c r="M88" s="7">
        <v>36</v>
      </c>
      <c r="N88" s="7">
        <v>40</v>
      </c>
      <c r="O88" s="7">
        <v>36</v>
      </c>
      <c r="P88" s="7">
        <v>39</v>
      </c>
      <c r="Q88" s="7">
        <v>32</v>
      </c>
      <c r="R88" s="7">
        <v>37</v>
      </c>
      <c r="S88" s="7">
        <v>34</v>
      </c>
      <c r="T88" s="7">
        <v>43</v>
      </c>
      <c r="U88" s="7"/>
      <c r="V88" s="7"/>
      <c r="W88" s="7"/>
      <c r="X88" s="7"/>
      <c r="Y88" s="7"/>
      <c r="Z88" s="30">
        <f t="shared" si="1211"/>
        <v>36.764705882352942</v>
      </c>
      <c r="AB88" s="1">
        <f>IF(COUNT(D88)&lt;1,0,IF((D$3-COUNTIF(D83:D90,"&lt;"&amp;D88))&lt;0,0,IF(((D$3-COUNTIF(D83:D90,"&lt;"&amp;D88))/COUNTIF(D83:D90,D88))&gt;1,1,(D$3-COUNTIF(D83:D90,"&lt;"&amp;D88))/COUNTIF(D83:D90,D88))))</f>
        <v>1</v>
      </c>
      <c r="AC88" s="1">
        <f t="shared" ref="AC88" si="1296">IF(COUNT(E88)&lt;1,0,IF((E$3-COUNTIF(E83:E90,"&lt;"&amp;E88))&lt;0,0,IF(((E$3-COUNTIF(E83:E90,"&lt;"&amp;E88))/COUNTIF(E83:E90,E88))&gt;1,1,(E$3-COUNTIF(E83:E90,"&lt;"&amp;E88))/COUNTIF(E83:E90,E88))))</f>
        <v>0</v>
      </c>
      <c r="AD88" s="1">
        <f t="shared" ref="AD88" si="1297">IF(COUNT(F88)&lt;1,0,IF((F$3-COUNTIF(F83:F90,"&lt;"&amp;F88))&lt;0,0,IF(((F$3-COUNTIF(F83:F90,"&lt;"&amp;F88))/COUNTIF(F83:F90,F88))&gt;1,1,(F$3-COUNTIF(F83:F90,"&lt;"&amp;F88))/COUNTIF(F83:F90,F88))))</f>
        <v>1</v>
      </c>
      <c r="AE88" s="1">
        <f t="shared" ref="AE88" si="1298">IF(COUNT(G88)&lt;1,0,IF((G$3-COUNTIF(G83:G90,"&lt;"&amp;G88))&lt;0,0,IF(((G$3-COUNTIF(G83:G90,"&lt;"&amp;G88))/COUNTIF(G83:G90,G88))&gt;1,1,(G$3-COUNTIF(G83:G90,"&lt;"&amp;G88))/COUNTIF(G83:G90,G88))))</f>
        <v>0</v>
      </c>
      <c r="AF88" s="1">
        <f t="shared" ref="AF88" si="1299">IF(COUNT(H88)&lt;1,0,IF((H$3-COUNTIF(H83:H90,"&lt;"&amp;H88))&lt;0,0,IF(((H$3-COUNTIF(H83:H90,"&lt;"&amp;H88))/COUNTIF(H83:H90,H88))&gt;1,1,(H$3-COUNTIF(H83:H90,"&lt;"&amp;H88))/COUNTIF(H83:H90,H88))))</f>
        <v>0</v>
      </c>
      <c r="AG88" s="1">
        <f t="shared" ref="AG88" si="1300">IF(COUNT(I88)&lt;1,0,IF((I$3-COUNTIF(I83:I90,"&lt;"&amp;I88))&lt;0,0,IF(((I$3-COUNTIF(I83:I90,"&lt;"&amp;I88))/COUNTIF(I83:I90,I88))&gt;1,1,(I$3-COUNTIF(I83:I90,"&lt;"&amp;I88))/COUNTIF(I83:I90,I88))))</f>
        <v>1</v>
      </c>
      <c r="AH88" s="1">
        <f t="shared" ref="AH88" si="1301">IF(COUNT(J88)&lt;1,0,IF((J$3-COUNTIF(J83:J90,"&lt;"&amp;J88))&lt;0,0,IF(((J$3-COUNTIF(J83:J90,"&lt;"&amp;J88))/COUNTIF(J83:J90,J88))&gt;1,1,(J$3-COUNTIF(J83:J90,"&lt;"&amp;J88))/COUNTIF(J83:J90,J88))))</f>
        <v>0</v>
      </c>
      <c r="AI88" s="1">
        <f t="shared" ref="AI88" si="1302">IF(COUNT(K88)&lt;1,0,IF((K$3-COUNTIF(K83:K90,"&lt;"&amp;K88))&lt;0,0,IF(((K$3-COUNTIF(K83:K90,"&lt;"&amp;K88))/COUNTIF(K83:K90,K88))&gt;1,1,(K$3-COUNTIF(K83:K90,"&lt;"&amp;K88))/COUNTIF(K83:K90,K88))))</f>
        <v>0.25</v>
      </c>
      <c r="AJ88" s="1">
        <f t="shared" ref="AJ88" si="1303">IF(COUNT(L88)&lt;1,0,IF((L$3-COUNTIF(L83:L90,"&lt;"&amp;L88))&lt;0,0,IF(((L$3-COUNTIF(L83:L90,"&lt;"&amp;L88))/COUNTIF(L83:L90,L88))&gt;1,1,(L$3-COUNTIF(L83:L90,"&lt;"&amp;L88))/COUNTIF(L83:L90,L88))))</f>
        <v>1</v>
      </c>
      <c r="AK88" s="1">
        <f t="shared" ref="AK88" si="1304">IF(COUNT(M88)&lt;1,0,IF((M$3-COUNTIF(M83:M90,"&lt;"&amp;M88))&lt;0,0,IF(((M$3-COUNTIF(M83:M90,"&lt;"&amp;M88))/COUNTIF(M83:M90,M88))&gt;1,1,(M$3-COUNTIF(M83:M90,"&lt;"&amp;M88))/COUNTIF(M83:M90,M88))))</f>
        <v>1</v>
      </c>
      <c r="AL88" s="1">
        <f t="shared" ref="AL88" si="1305">IF(COUNT(N88)&lt;1,0,IF((N$3-COUNTIF(N83:N90,"&lt;"&amp;N88))&lt;0,0,IF(((N$3-COUNTIF(N83:N90,"&lt;"&amp;N88))/COUNTIF(N83:N90,N88))&gt;1,1,(N$3-COUNTIF(N83:N90,"&lt;"&amp;N88))/COUNTIF(N83:N90,N88))))</f>
        <v>0</v>
      </c>
      <c r="AM88" s="1">
        <f t="shared" ref="AM88" si="1306">IF(COUNT(O88)&lt;1,0,IF((O$3-COUNTIF(O83:O90,"&lt;"&amp;O88))&lt;0,0,IF(((O$3-COUNTIF(O83:O90,"&lt;"&amp;O88))/COUNTIF(O83:O90,O88))&gt;1,1,(O$3-COUNTIF(O83:O90,"&lt;"&amp;O88))/COUNTIF(O83:O90,O88))))</f>
        <v>1</v>
      </c>
      <c r="AN88" s="1">
        <f t="shared" ref="AN88" si="1307">IF(COUNT(P88)&lt;1,0,IF((P$3-COUNTIF(P83:P90,"&lt;"&amp;P88))&lt;0,0,IF(((P$3-COUNTIF(P83:P90,"&lt;"&amp;P88))/COUNTIF(P83:P90,P88))&gt;1,1,(P$3-COUNTIF(P83:P90,"&lt;"&amp;P88))/COUNTIF(P83:P90,P88))))</f>
        <v>0</v>
      </c>
      <c r="AO88" s="1">
        <f t="shared" ref="AO88" si="1308">IF(COUNT(Q88)&lt;1,0,IF((Q$3-COUNTIF(Q83:Q90,"&lt;"&amp;Q88))&lt;0,0,IF(((Q$3-COUNTIF(Q83:Q90,"&lt;"&amp;Q88))/COUNTIF(Q83:Q90,Q88))&gt;1,1,(Q$3-COUNTIF(Q83:Q90,"&lt;"&amp;Q88))/COUNTIF(Q83:Q90,Q88))))</f>
        <v>1</v>
      </c>
      <c r="AP88" s="1">
        <f t="shared" ref="AP88" si="1309">IF(COUNT(R88)&lt;1,0,IF((R$3-COUNTIF(R83:R90,"&lt;"&amp;R88))&lt;0,0,IF(((R$3-COUNTIF(R83:R90,"&lt;"&amp;R88))/COUNTIF(R83:R90,R88))&gt;1,1,(R$3-COUNTIF(R83:R90,"&lt;"&amp;R88))/COUNTIF(R83:R90,R88))))</f>
        <v>1</v>
      </c>
      <c r="AQ88" s="1">
        <f t="shared" ref="AQ88" si="1310">IF(COUNT(S88)&lt;1,0,IF((S$3-COUNTIF(S83:S90,"&lt;"&amp;S88))&lt;0,0,IF(((S$3-COUNTIF(S83:S90,"&lt;"&amp;S88))/COUNTIF(S83:S90,S88))&gt;1,1,(S$3-COUNTIF(S83:S90,"&lt;"&amp;S88))/COUNTIF(S83:S90,S88))))</f>
        <v>1</v>
      </c>
      <c r="AR88" s="1">
        <f t="shared" ref="AR88" si="1311">IF(COUNT(T88)&lt;1,0,IF((T$3-COUNTIF(T83:T90,"&lt;"&amp;T88))&lt;0,0,IF(((T$3-COUNTIF(T83:T90,"&lt;"&amp;T88))/COUNTIF(T83:T90,T88))&gt;1,1,(T$3-COUNTIF(T83:T90,"&lt;"&amp;T88))/COUNTIF(T83:T90,T88))))</f>
        <v>0</v>
      </c>
      <c r="AS88" s="1">
        <f t="shared" ref="AS88" si="1312">IF(COUNT(U88)&lt;1,0,IF((U$3-COUNTIF(U83:U90,"&lt;"&amp;U88))&lt;0,0,IF(((U$3-COUNTIF(U83:U90,"&lt;"&amp;U88))/COUNTIF(U83:U90,U88))&gt;1,1,(U$3-COUNTIF(U83:U90,"&lt;"&amp;U88))/COUNTIF(U83:U90,U88))))</f>
        <v>0</v>
      </c>
      <c r="AT88" s="1">
        <f t="shared" ref="AT88" si="1313">IF(COUNT(V88)&lt;1,0,IF((V$3-COUNTIF(V83:V90,"&lt;"&amp;V88))&lt;0,0,IF(((V$3-COUNTIF(V83:V90,"&lt;"&amp;V88))/COUNTIF(V83:V90,V88))&gt;1,1,(V$3-COUNTIF(V83:V90,"&lt;"&amp;V88))/COUNTIF(V83:V90,V88))))</f>
        <v>0</v>
      </c>
      <c r="AU88" s="1">
        <f t="shared" ref="AU88" si="1314">IF(COUNT(W88)&lt;1,0,IF((W$3-COUNTIF(W83:W90,"&lt;"&amp;W88))&lt;0,0,IF(((W$3-COUNTIF(W83:W90,"&lt;"&amp;W88))/COUNTIF(W83:W90,W88))&gt;1,1,(W$3-COUNTIF(W83:W90,"&lt;"&amp;W88))/COUNTIF(W83:W90,W88))))</f>
        <v>0</v>
      </c>
      <c r="AV88" s="1">
        <f t="shared" ref="AV88" si="1315">IF(COUNT(X88)&lt;1,0,IF((X$3-COUNTIF(X83:X90,"&lt;"&amp;X88))&lt;0,0,IF(((X$3-COUNTIF(X83:X90,"&lt;"&amp;X88))/COUNTIF(X83:X90,X88))&gt;1,1,(X$3-COUNTIF(X83:X90,"&lt;"&amp;X88))/COUNTIF(X83:X90,X88))))</f>
        <v>0</v>
      </c>
      <c r="AW88" s="1">
        <f t="shared" ref="AW88" si="1316">IF(COUNT(Y88)&lt;1,0,IF((Y$3-COUNTIF(Y83:Y90,"&lt;"&amp;Y88))&lt;0,0,IF(((Y$3-COUNTIF(Y83:Y90,"&lt;"&amp;Y88))/COUNTIF(Y83:Y90,Y88))&gt;1,1,(Y$3-COUNTIF(Y83:Y90,"&lt;"&amp;Y88))/COUNTIF(Y83:Y90,Y88))))</f>
        <v>0</v>
      </c>
    </row>
    <row r="89" spans="1:49" ht="15" x14ac:dyDescent="0.2">
      <c r="B89" s="11" t="s">
        <v>89</v>
      </c>
      <c r="C89" s="18" t="s">
        <v>221</v>
      </c>
      <c r="D89" s="7">
        <v>38</v>
      </c>
      <c r="E89" s="7">
        <v>30</v>
      </c>
      <c r="F89" s="7">
        <v>37</v>
      </c>
      <c r="G89" s="7">
        <v>40</v>
      </c>
      <c r="H89" s="7">
        <v>36</v>
      </c>
      <c r="I89" s="7">
        <v>36</v>
      </c>
      <c r="J89" s="7">
        <v>36</v>
      </c>
      <c r="K89" s="7">
        <v>39</v>
      </c>
      <c r="L89" s="7">
        <v>39</v>
      </c>
      <c r="M89" s="7">
        <v>36</v>
      </c>
      <c r="N89" s="7">
        <v>34</v>
      </c>
      <c r="O89" s="7">
        <v>39</v>
      </c>
      <c r="P89" s="7">
        <v>33</v>
      </c>
      <c r="Q89" s="7">
        <v>43</v>
      </c>
      <c r="R89" s="7">
        <v>39</v>
      </c>
      <c r="S89" s="7">
        <v>36</v>
      </c>
      <c r="T89" s="7">
        <v>41</v>
      </c>
      <c r="U89" s="7"/>
      <c r="V89" s="7"/>
      <c r="W89" s="7"/>
      <c r="X89" s="7"/>
      <c r="Y89" s="7"/>
      <c r="Z89" s="30">
        <f t="shared" si="1211"/>
        <v>37.176470588235297</v>
      </c>
      <c r="AB89" s="1">
        <f>IF(COUNT(D89)&lt;1,0,IF((D$3-COUNTIF(D83:D90,"&lt;"&amp;D89))&lt;0,0,IF(((D$3-COUNTIF(D83:D90,"&lt;"&amp;D89))/COUNTIF(D83:D90,D89))&gt;1,1,(D$3-COUNTIF(D83:D90,"&lt;"&amp;D89))/COUNTIF(D83:D90,D89))))</f>
        <v>0</v>
      </c>
      <c r="AC89" s="1">
        <f t="shared" ref="AC89" si="1317">IF(COUNT(E89)&lt;1,0,IF((E$3-COUNTIF(E83:E90,"&lt;"&amp;E89))&lt;0,0,IF(((E$3-COUNTIF(E83:E90,"&lt;"&amp;E89))/COUNTIF(E83:E90,E89))&gt;1,1,(E$3-COUNTIF(E83:E90,"&lt;"&amp;E89))/COUNTIF(E83:E90,E89))))</f>
        <v>1</v>
      </c>
      <c r="AD89" s="1">
        <f t="shared" ref="AD89" si="1318">IF(COUNT(F89)&lt;1,0,IF((F$3-COUNTIF(F83:F90,"&lt;"&amp;F89))&lt;0,0,IF(((F$3-COUNTIF(F83:F90,"&lt;"&amp;F89))/COUNTIF(F83:F90,F89))&gt;1,1,(F$3-COUNTIF(F83:F90,"&lt;"&amp;F89))/COUNTIF(F83:F90,F89))))</f>
        <v>0</v>
      </c>
      <c r="AE89" s="1">
        <f t="shared" ref="AE89" si="1319">IF(COUNT(G89)&lt;1,0,IF((G$3-COUNTIF(G83:G90,"&lt;"&amp;G89))&lt;0,0,IF(((G$3-COUNTIF(G83:G90,"&lt;"&amp;G89))/COUNTIF(G83:G90,G89))&gt;1,1,(G$3-COUNTIF(G83:G90,"&lt;"&amp;G89))/COUNTIF(G83:G90,G89))))</f>
        <v>0</v>
      </c>
      <c r="AF89" s="1">
        <f t="shared" ref="AF89" si="1320">IF(COUNT(H89)&lt;1,0,IF((H$3-COUNTIF(H83:H90,"&lt;"&amp;H89))&lt;0,0,IF(((H$3-COUNTIF(H83:H90,"&lt;"&amp;H89))/COUNTIF(H83:H90,H89))&gt;1,1,(H$3-COUNTIF(H83:H90,"&lt;"&amp;H89))/COUNTIF(H83:H90,H89))))</f>
        <v>1</v>
      </c>
      <c r="AG89" s="1">
        <f t="shared" ref="AG89" si="1321">IF(COUNT(I89)&lt;1,0,IF((I$3-COUNTIF(I83:I90,"&lt;"&amp;I89))&lt;0,0,IF(((I$3-COUNTIF(I83:I90,"&lt;"&amp;I89))/COUNTIF(I83:I90,I89))&gt;1,1,(I$3-COUNTIF(I83:I90,"&lt;"&amp;I89))/COUNTIF(I83:I90,I89))))</f>
        <v>0.75</v>
      </c>
      <c r="AH89" s="1">
        <f t="shared" ref="AH89" si="1322">IF(COUNT(J89)&lt;1,0,IF((J$3-COUNTIF(J83:J90,"&lt;"&amp;J89))&lt;0,0,IF(((J$3-COUNTIF(J83:J90,"&lt;"&amp;J89))/COUNTIF(J83:J90,J89))&gt;1,1,(J$3-COUNTIF(J83:J90,"&lt;"&amp;J89))/COUNTIF(J83:J90,J89))))</f>
        <v>1</v>
      </c>
      <c r="AI89" s="1">
        <f t="shared" ref="AI89" si="1323">IF(COUNT(K89)&lt;1,0,IF((K$3-COUNTIF(K83:K90,"&lt;"&amp;K89))&lt;0,0,IF(((K$3-COUNTIF(K83:K90,"&lt;"&amp;K89))/COUNTIF(K83:K90,K89))&gt;1,1,(K$3-COUNTIF(K83:K90,"&lt;"&amp;K89))/COUNTIF(K83:K90,K89))))</f>
        <v>0.25</v>
      </c>
      <c r="AJ89" s="1">
        <f t="shared" ref="AJ89" si="1324">IF(COUNT(L89)&lt;1,0,IF((L$3-COUNTIF(L83:L90,"&lt;"&amp;L89))&lt;0,0,IF(((L$3-COUNTIF(L83:L90,"&lt;"&amp;L89))/COUNTIF(L83:L90,L89))&gt;1,1,(L$3-COUNTIF(L83:L90,"&lt;"&amp;L89))/COUNTIF(L83:L90,L89))))</f>
        <v>0.5</v>
      </c>
      <c r="AK89" s="1">
        <f t="shared" ref="AK89" si="1325">IF(COUNT(M89)&lt;1,0,IF((M$3-COUNTIF(M83:M90,"&lt;"&amp;M89))&lt;0,0,IF(((M$3-COUNTIF(M83:M90,"&lt;"&amp;M89))/COUNTIF(M83:M90,M89))&gt;1,1,(M$3-COUNTIF(M83:M90,"&lt;"&amp;M89))/COUNTIF(M83:M90,M89))))</f>
        <v>1</v>
      </c>
      <c r="AL89" s="1">
        <f t="shared" ref="AL89" si="1326">IF(COUNT(N89)&lt;1,0,IF((N$3-COUNTIF(N83:N90,"&lt;"&amp;N89))&lt;0,0,IF(((N$3-COUNTIF(N83:N90,"&lt;"&amp;N89))/COUNTIF(N83:N90,N89))&gt;1,1,(N$3-COUNTIF(N83:N90,"&lt;"&amp;N89))/COUNTIF(N83:N90,N89))))</f>
        <v>1</v>
      </c>
      <c r="AM89" s="1">
        <f t="shared" ref="AM89" si="1327">IF(COUNT(O89)&lt;1,0,IF((O$3-COUNTIF(O83:O90,"&lt;"&amp;O89))&lt;0,0,IF(((O$3-COUNTIF(O83:O90,"&lt;"&amp;O89))/COUNTIF(O83:O90,O89))&gt;1,1,(O$3-COUNTIF(O83:O90,"&lt;"&amp;O89))/COUNTIF(O83:O90,O89))))</f>
        <v>0.25</v>
      </c>
      <c r="AN89" s="1">
        <f t="shared" ref="AN89" si="1328">IF(COUNT(P89)&lt;1,0,IF((P$3-COUNTIF(P83:P90,"&lt;"&amp;P89))&lt;0,0,IF(((P$3-COUNTIF(P83:P90,"&lt;"&amp;P89))/COUNTIF(P83:P90,P89))&gt;1,1,(P$3-COUNTIF(P83:P90,"&lt;"&amp;P89))/COUNTIF(P83:P90,P89))))</f>
        <v>1</v>
      </c>
      <c r="AO89" s="1">
        <f t="shared" ref="AO89" si="1329">IF(COUNT(Q89)&lt;1,0,IF((Q$3-COUNTIF(Q83:Q90,"&lt;"&amp;Q89))&lt;0,0,IF(((Q$3-COUNTIF(Q83:Q90,"&lt;"&amp;Q89))/COUNTIF(Q83:Q90,Q89))&gt;1,1,(Q$3-COUNTIF(Q83:Q90,"&lt;"&amp;Q89))/COUNTIF(Q83:Q90,Q89))))</f>
        <v>0</v>
      </c>
      <c r="AP89" s="1">
        <f t="shared" ref="AP89" si="1330">IF(COUNT(R89)&lt;1,0,IF((R$3-COUNTIF(R83:R90,"&lt;"&amp;R89))&lt;0,0,IF(((R$3-COUNTIF(R83:R90,"&lt;"&amp;R89))/COUNTIF(R83:R90,R89))&gt;1,1,(R$3-COUNTIF(R83:R90,"&lt;"&amp;R89))/COUNTIF(R83:R90,R89))))</f>
        <v>0</v>
      </c>
      <c r="AQ89" s="1">
        <f t="shared" ref="AQ89" si="1331">IF(COUNT(S89)&lt;1,0,IF((S$3-COUNTIF(S83:S90,"&lt;"&amp;S89))&lt;0,0,IF(((S$3-COUNTIF(S83:S90,"&lt;"&amp;S89))/COUNTIF(S83:S90,S89))&gt;1,1,(S$3-COUNTIF(S83:S90,"&lt;"&amp;S89))/COUNTIF(S83:S90,S89))))</f>
        <v>1</v>
      </c>
      <c r="AR89" s="1">
        <f t="shared" ref="AR89" si="1332">IF(COUNT(T89)&lt;1,0,IF((T$3-COUNTIF(T83:T90,"&lt;"&amp;T89))&lt;0,0,IF(((T$3-COUNTIF(T83:T90,"&lt;"&amp;T89))/COUNTIF(T83:T90,T89))&gt;1,1,(T$3-COUNTIF(T83:T90,"&lt;"&amp;T89))/COUNTIF(T83:T90,T89))))</f>
        <v>0</v>
      </c>
      <c r="AS89" s="1">
        <f t="shared" ref="AS89" si="1333">IF(COUNT(U89)&lt;1,0,IF((U$3-COUNTIF(U83:U90,"&lt;"&amp;U89))&lt;0,0,IF(((U$3-COUNTIF(U83:U90,"&lt;"&amp;U89))/COUNTIF(U83:U90,U89))&gt;1,1,(U$3-COUNTIF(U83:U90,"&lt;"&amp;U89))/COUNTIF(U83:U90,U89))))</f>
        <v>0</v>
      </c>
      <c r="AT89" s="1">
        <f t="shared" ref="AT89" si="1334">IF(COUNT(V89)&lt;1,0,IF((V$3-COUNTIF(V83:V90,"&lt;"&amp;V89))&lt;0,0,IF(((V$3-COUNTIF(V83:V90,"&lt;"&amp;V89))/COUNTIF(V83:V90,V89))&gt;1,1,(V$3-COUNTIF(V83:V90,"&lt;"&amp;V89))/COUNTIF(V83:V90,V89))))</f>
        <v>0</v>
      </c>
      <c r="AU89" s="1">
        <f t="shared" ref="AU89" si="1335">IF(COUNT(W89)&lt;1,0,IF((W$3-COUNTIF(W83:W90,"&lt;"&amp;W89))&lt;0,0,IF(((W$3-COUNTIF(W83:W90,"&lt;"&amp;W89))/COUNTIF(W83:W90,W89))&gt;1,1,(W$3-COUNTIF(W83:W90,"&lt;"&amp;W89))/COUNTIF(W83:W90,W89))))</f>
        <v>0</v>
      </c>
      <c r="AV89" s="1">
        <f t="shared" ref="AV89" si="1336">IF(COUNT(X89)&lt;1,0,IF((X$3-COUNTIF(X83:X90,"&lt;"&amp;X89))&lt;0,0,IF(((X$3-COUNTIF(X83:X90,"&lt;"&amp;X89))/COUNTIF(X83:X90,X89))&gt;1,1,(X$3-COUNTIF(X83:X90,"&lt;"&amp;X89))/COUNTIF(X83:X90,X89))))</f>
        <v>0</v>
      </c>
      <c r="AW89" s="1">
        <f t="shared" ref="AW89" si="1337">IF(COUNT(Y89)&lt;1,0,IF((Y$3-COUNTIF(Y83:Y90,"&lt;"&amp;Y89))&lt;0,0,IF(((Y$3-COUNTIF(Y83:Y90,"&lt;"&amp;Y89))/COUNTIF(Y83:Y90,Y89))&gt;1,1,(Y$3-COUNTIF(Y83:Y90,"&lt;"&amp;Y89))/COUNTIF(Y83:Y90,Y89))))</f>
        <v>0</v>
      </c>
    </row>
    <row r="90" spans="1:49" ht="15" x14ac:dyDescent="0.2">
      <c r="B90" s="11" t="s">
        <v>67</v>
      </c>
      <c r="C90" s="18" t="s">
        <v>221</v>
      </c>
      <c r="D90" s="7">
        <v>35</v>
      </c>
      <c r="E90" s="7">
        <v>35</v>
      </c>
      <c r="F90" s="7">
        <v>36</v>
      </c>
      <c r="G90" s="7">
        <v>38</v>
      </c>
      <c r="H90" s="7">
        <v>36</v>
      </c>
      <c r="I90" s="7">
        <v>39</v>
      </c>
      <c r="J90" s="7">
        <v>33</v>
      </c>
      <c r="K90" s="7">
        <v>37</v>
      </c>
      <c r="L90" s="7">
        <v>44</v>
      </c>
      <c r="M90" s="7">
        <v>40</v>
      </c>
      <c r="N90" s="7">
        <v>36</v>
      </c>
      <c r="O90" s="7">
        <v>39</v>
      </c>
      <c r="P90" s="7">
        <v>34</v>
      </c>
      <c r="Q90" s="7">
        <v>36</v>
      </c>
      <c r="R90" s="7">
        <v>36</v>
      </c>
      <c r="S90" s="7">
        <v>40</v>
      </c>
      <c r="T90" s="7">
        <v>39</v>
      </c>
      <c r="U90" s="7"/>
      <c r="V90" s="7"/>
      <c r="W90" s="7"/>
      <c r="X90" s="7"/>
      <c r="Y90" s="7"/>
      <c r="Z90" s="30">
        <f t="shared" si="1211"/>
        <v>37.235294117647058</v>
      </c>
      <c r="AB90" s="1">
        <f>IF(COUNT(D90)&lt;1,0,IF((D$3-COUNTIF(D83:D90,"&lt;"&amp;D90))&lt;0,0,IF(((D$3-COUNTIF(D83:D90,"&lt;"&amp;D90))/COUNTIF(D83:D90,D90))&gt;1,1,(D$3-COUNTIF(D83:D90,"&lt;"&amp;D90))/COUNTIF(D83:D90,D90))))</f>
        <v>0.5</v>
      </c>
      <c r="AC90" s="1">
        <f t="shared" ref="AC90" si="1338">IF(COUNT(E90)&lt;1,0,IF((E$3-COUNTIF(E83:E90,"&lt;"&amp;E90))&lt;0,0,IF(((E$3-COUNTIF(E83:E90,"&lt;"&amp;E90))/COUNTIF(E83:E90,E90))&gt;1,1,(E$3-COUNTIF(E83:E90,"&lt;"&amp;E90))/COUNTIF(E83:E90,E90))))</f>
        <v>1</v>
      </c>
      <c r="AD90" s="1">
        <f t="shared" ref="AD90" si="1339">IF(COUNT(F90)&lt;1,0,IF((F$3-COUNTIF(F83:F90,"&lt;"&amp;F90))&lt;0,0,IF(((F$3-COUNTIF(F83:F90,"&lt;"&amp;F90))/COUNTIF(F83:F90,F90))&gt;1,1,(F$3-COUNTIF(F83:F90,"&lt;"&amp;F90))/COUNTIF(F83:F90,F90))))</f>
        <v>1</v>
      </c>
      <c r="AE90" s="1">
        <f t="shared" ref="AE90" si="1340">IF(COUNT(G90)&lt;1,0,IF((G$3-COUNTIF(G83:G90,"&lt;"&amp;G90))&lt;0,0,IF(((G$3-COUNTIF(G83:G90,"&lt;"&amp;G90))/COUNTIF(G83:G90,G90))&gt;1,1,(G$3-COUNTIF(G83:G90,"&lt;"&amp;G90))/COUNTIF(G83:G90,G90))))</f>
        <v>1</v>
      </c>
      <c r="AF90" s="1">
        <f t="shared" ref="AF90" si="1341">IF(COUNT(H90)&lt;1,0,IF((H$3-COUNTIF(H83:H90,"&lt;"&amp;H90))&lt;0,0,IF(((H$3-COUNTIF(H83:H90,"&lt;"&amp;H90))/COUNTIF(H83:H90,H90))&gt;1,1,(H$3-COUNTIF(H83:H90,"&lt;"&amp;H90))/COUNTIF(H83:H90,H90))))</f>
        <v>1</v>
      </c>
      <c r="AG90" s="1">
        <f t="shared" ref="AG90" si="1342">IF(COUNT(I90)&lt;1,0,IF((I$3-COUNTIF(I83:I90,"&lt;"&amp;I90))&lt;0,0,IF(((I$3-COUNTIF(I83:I90,"&lt;"&amp;I90))/COUNTIF(I83:I90,I90))&gt;1,1,(I$3-COUNTIF(I83:I90,"&lt;"&amp;I90))/COUNTIF(I83:I90,I90))))</f>
        <v>0</v>
      </c>
      <c r="AH90" s="1">
        <f t="shared" ref="AH90" si="1343">IF(COUNT(J90)&lt;1,0,IF((J$3-COUNTIF(J83:J90,"&lt;"&amp;J90))&lt;0,0,IF(((J$3-COUNTIF(J83:J90,"&lt;"&amp;J90))/COUNTIF(J83:J90,J90))&gt;1,1,(J$3-COUNTIF(J83:J90,"&lt;"&amp;J90))/COUNTIF(J83:J90,J90))))</f>
        <v>1</v>
      </c>
      <c r="AI90" s="1">
        <f t="shared" ref="AI90" si="1344">IF(COUNT(K90)&lt;1,0,IF((K$3-COUNTIF(K83:K90,"&lt;"&amp;K90))&lt;0,0,IF(((K$3-COUNTIF(K83:K90,"&lt;"&amp;K90))/COUNTIF(K83:K90,K90))&gt;1,1,(K$3-COUNTIF(K83:K90,"&lt;"&amp;K90))/COUNTIF(K83:K90,K90))))</f>
        <v>1</v>
      </c>
      <c r="AJ90" s="1">
        <f t="shared" ref="AJ90" si="1345">IF(COUNT(L90)&lt;1,0,IF((L$3-COUNTIF(L83:L90,"&lt;"&amp;L90))&lt;0,0,IF(((L$3-COUNTIF(L83:L90,"&lt;"&amp;L90))/COUNTIF(L83:L90,L90))&gt;1,1,(L$3-COUNTIF(L83:L90,"&lt;"&amp;L90))/COUNTIF(L83:L90,L90))))</f>
        <v>0</v>
      </c>
      <c r="AK90" s="1">
        <f t="shared" ref="AK90" si="1346">IF(COUNT(M90)&lt;1,0,IF((M$3-COUNTIF(M83:M90,"&lt;"&amp;M90))&lt;0,0,IF(((M$3-COUNTIF(M83:M90,"&lt;"&amp;M90))/COUNTIF(M83:M90,M90))&gt;1,1,(M$3-COUNTIF(M83:M90,"&lt;"&amp;M90))/COUNTIF(M83:M90,M90))))</f>
        <v>0</v>
      </c>
      <c r="AL90" s="1">
        <f t="shared" ref="AL90" si="1347">IF(COUNT(N90)&lt;1,0,IF((N$3-COUNTIF(N83:N90,"&lt;"&amp;N90))&lt;0,0,IF(((N$3-COUNTIF(N83:N90,"&lt;"&amp;N90))/COUNTIF(N83:N90,N90))&gt;1,1,(N$3-COUNTIF(N83:N90,"&lt;"&amp;N90))/COUNTIF(N83:N90,N90))))</f>
        <v>1</v>
      </c>
      <c r="AM90" s="1">
        <f t="shared" ref="AM90" si="1348">IF(COUNT(O90)&lt;1,0,IF((O$3-COUNTIF(O83:O90,"&lt;"&amp;O90))&lt;0,0,IF(((O$3-COUNTIF(O83:O90,"&lt;"&amp;O90))/COUNTIF(O83:O90,O90))&gt;1,1,(O$3-COUNTIF(O83:O90,"&lt;"&amp;O90))/COUNTIF(O83:O90,O90))))</f>
        <v>0.25</v>
      </c>
      <c r="AN90" s="1">
        <f t="shared" ref="AN90" si="1349">IF(COUNT(P90)&lt;1,0,IF((P$3-COUNTIF(P83:P90,"&lt;"&amp;P90))&lt;0,0,IF(((P$3-COUNTIF(P83:P90,"&lt;"&amp;P90))/COUNTIF(P83:P90,P90))&gt;1,1,(P$3-COUNTIF(P83:P90,"&lt;"&amp;P90))/COUNTIF(P83:P90,P90))))</f>
        <v>1</v>
      </c>
      <c r="AO90" s="1">
        <f t="shared" ref="AO90" si="1350">IF(COUNT(Q90)&lt;1,0,IF((Q$3-COUNTIF(Q83:Q90,"&lt;"&amp;Q90))&lt;0,0,IF(((Q$3-COUNTIF(Q83:Q90,"&lt;"&amp;Q90))/COUNTIF(Q83:Q90,Q90))&gt;1,1,(Q$3-COUNTIF(Q83:Q90,"&lt;"&amp;Q90))/COUNTIF(Q83:Q90,Q90))))</f>
        <v>1</v>
      </c>
      <c r="AP90" s="1">
        <f t="shared" ref="AP90" si="1351">IF(COUNT(R90)&lt;1,0,IF((R$3-COUNTIF(R83:R90,"&lt;"&amp;R90))&lt;0,0,IF(((R$3-COUNTIF(R83:R90,"&lt;"&amp;R90))/COUNTIF(R83:R90,R90))&gt;1,1,(R$3-COUNTIF(R83:R90,"&lt;"&amp;R90))/COUNTIF(R83:R90,R90))))</f>
        <v>1</v>
      </c>
      <c r="AQ90" s="1">
        <f t="shared" ref="AQ90" si="1352">IF(COUNT(S90)&lt;1,0,IF((S$3-COUNTIF(S83:S90,"&lt;"&amp;S90))&lt;0,0,IF(((S$3-COUNTIF(S83:S90,"&lt;"&amp;S90))/COUNTIF(S83:S90,S90))&gt;1,1,(S$3-COUNTIF(S83:S90,"&lt;"&amp;S90))/COUNTIF(S83:S90,S90))))</f>
        <v>0.5</v>
      </c>
      <c r="AR90" s="1">
        <f t="shared" ref="AR90" si="1353">IF(COUNT(T90)&lt;1,0,IF((T$3-COUNTIF(T83:T90,"&lt;"&amp;T90))&lt;0,0,IF(((T$3-COUNTIF(T83:T90,"&lt;"&amp;T90))/COUNTIF(T83:T90,T90))&gt;1,1,(T$3-COUNTIF(T83:T90,"&lt;"&amp;T90))/COUNTIF(T83:T90,T90))))</f>
        <v>0.75</v>
      </c>
      <c r="AS90" s="1">
        <f t="shared" ref="AS90" si="1354">IF(COUNT(U90)&lt;1,0,IF((U$3-COUNTIF(U83:U90,"&lt;"&amp;U90))&lt;0,0,IF(((U$3-COUNTIF(U83:U90,"&lt;"&amp;U90))/COUNTIF(U83:U90,U90))&gt;1,1,(U$3-COUNTIF(U83:U90,"&lt;"&amp;U90))/COUNTIF(U83:U90,U90))))</f>
        <v>0</v>
      </c>
      <c r="AT90" s="1">
        <f t="shared" ref="AT90" si="1355">IF(COUNT(V90)&lt;1,0,IF((V$3-COUNTIF(V83:V90,"&lt;"&amp;V90))&lt;0,0,IF(((V$3-COUNTIF(V83:V90,"&lt;"&amp;V90))/COUNTIF(V83:V90,V90))&gt;1,1,(V$3-COUNTIF(V83:V90,"&lt;"&amp;V90))/COUNTIF(V83:V90,V90))))</f>
        <v>0</v>
      </c>
      <c r="AU90" s="1">
        <f t="shared" ref="AU90" si="1356">IF(COUNT(W90)&lt;1,0,IF((W$3-COUNTIF(W83:W90,"&lt;"&amp;W90))&lt;0,0,IF(((W$3-COUNTIF(W83:W90,"&lt;"&amp;W90))/COUNTIF(W83:W90,W90))&gt;1,1,(W$3-COUNTIF(W83:W90,"&lt;"&amp;W90))/COUNTIF(W83:W90,W90))))</f>
        <v>0</v>
      </c>
      <c r="AV90" s="1">
        <f t="shared" ref="AV90" si="1357">IF(COUNT(X90)&lt;1,0,IF((X$3-COUNTIF(X83:X90,"&lt;"&amp;X90))&lt;0,0,IF(((X$3-COUNTIF(X83:X90,"&lt;"&amp;X90))/COUNTIF(X83:X90,X90))&gt;1,1,(X$3-COUNTIF(X83:X90,"&lt;"&amp;X90))/COUNTIF(X83:X90,X90))))</f>
        <v>0</v>
      </c>
      <c r="AW90" s="1">
        <f t="shared" ref="AW90" si="1358">IF(COUNT(Y90)&lt;1,0,IF((Y$3-COUNTIF(Y83:Y90,"&lt;"&amp;Y90))&lt;0,0,IF(((Y$3-COUNTIF(Y83:Y90,"&lt;"&amp;Y90))/COUNTIF(Y83:Y90,Y90))&gt;1,1,(Y$3-COUNTIF(Y83:Y90,"&lt;"&amp;Y90))/COUNTIF(Y83:Y90,Y90))))</f>
        <v>0</v>
      </c>
    </row>
    <row r="91" spans="1:49" x14ac:dyDescent="0.2">
      <c r="A91" s="9">
        <v>8</v>
      </c>
      <c r="B91" s="6" t="s">
        <v>18</v>
      </c>
      <c r="C91" s="7"/>
      <c r="D91" s="1">
        <f t="shared" ref="D91:Y91" si="1359">SUMIF(AB83:AB90,"&gt;0",D83:D90)-((SUMIF(AB83:AB90,"&lt;1",D83:D90)-SUMIF(AB83:AB90,0,D83:D90))/   IF((COUNTIF(AB83:AB90,"&lt;1")-COUNTIF(AB83:AB90,0))=0,1,(COUNTIF(AB83:AB90,"&lt;1")-COUNTIF(AB83:AB90,0))))*(COUNTIF(AB83:AB90,"&gt;0")-D$3)</f>
        <v>165</v>
      </c>
      <c r="E91" s="1">
        <f t="shared" si="1359"/>
        <v>173</v>
      </c>
      <c r="F91" s="1">
        <f t="shared" si="1359"/>
        <v>166</v>
      </c>
      <c r="G91" s="1">
        <f t="shared" si="1359"/>
        <v>185</v>
      </c>
      <c r="H91" s="1">
        <f t="shared" si="1359"/>
        <v>177</v>
      </c>
      <c r="I91" s="1">
        <f t="shared" si="1359"/>
        <v>174</v>
      </c>
      <c r="J91" s="1">
        <f t="shared" si="1359"/>
        <v>172</v>
      </c>
      <c r="K91" s="1">
        <f t="shared" si="1359"/>
        <v>182</v>
      </c>
      <c r="L91" s="1">
        <f t="shared" si="1359"/>
        <v>186</v>
      </c>
      <c r="M91" s="1">
        <f t="shared" si="1359"/>
        <v>183</v>
      </c>
      <c r="N91" s="1">
        <f t="shared" si="1359"/>
        <v>181</v>
      </c>
      <c r="O91" s="1">
        <f t="shared" si="1359"/>
        <v>179</v>
      </c>
      <c r="P91" s="1">
        <f t="shared" si="1359"/>
        <v>175</v>
      </c>
      <c r="Q91" s="1">
        <f t="shared" si="1359"/>
        <v>177</v>
      </c>
      <c r="R91" s="1">
        <f t="shared" si="1359"/>
        <v>181</v>
      </c>
      <c r="S91" s="1">
        <f t="shared" si="1359"/>
        <v>186</v>
      </c>
      <c r="T91" s="1">
        <f t="shared" si="1359"/>
        <v>188</v>
      </c>
      <c r="U91" s="1">
        <f t="shared" si="1359"/>
        <v>0</v>
      </c>
      <c r="V91" s="1">
        <f t="shared" si="1359"/>
        <v>0</v>
      </c>
      <c r="W91" s="1">
        <f t="shared" si="1359"/>
        <v>0</v>
      </c>
      <c r="X91" s="1">
        <f t="shared" si="1359"/>
        <v>0</v>
      </c>
      <c r="Y91" s="1">
        <f t="shared" si="1359"/>
        <v>0</v>
      </c>
      <c r="Z91" s="31"/>
    </row>
    <row r="92" spans="1:49" x14ac:dyDescent="0.2">
      <c r="Z92" s="31"/>
    </row>
    <row r="93" spans="1:49" x14ac:dyDescent="0.2">
      <c r="B93" s="6" t="s">
        <v>54</v>
      </c>
      <c r="C93" s="1" t="s">
        <v>63</v>
      </c>
      <c r="D93" s="4">
        <v>1</v>
      </c>
      <c r="E93" s="4">
        <v>2</v>
      </c>
      <c r="F93" s="4">
        <v>3</v>
      </c>
      <c r="G93" s="4">
        <v>4</v>
      </c>
      <c r="H93" s="4">
        <v>5</v>
      </c>
      <c r="I93" s="4">
        <v>6</v>
      </c>
      <c r="J93" s="4">
        <v>7</v>
      </c>
      <c r="K93" s="4">
        <v>8</v>
      </c>
      <c r="L93" s="4">
        <v>9</v>
      </c>
      <c r="M93" s="4">
        <v>10</v>
      </c>
      <c r="N93" s="4">
        <v>11</v>
      </c>
      <c r="O93" s="4">
        <v>12</v>
      </c>
      <c r="P93" s="4">
        <v>13</v>
      </c>
      <c r="Q93" s="4">
        <v>14</v>
      </c>
      <c r="R93" s="4">
        <v>15</v>
      </c>
      <c r="S93" s="4">
        <v>16</v>
      </c>
      <c r="T93" s="4">
        <v>17</v>
      </c>
      <c r="U93" s="4">
        <v>18</v>
      </c>
      <c r="V93" s="4">
        <v>19</v>
      </c>
      <c r="W93" s="4">
        <v>20</v>
      </c>
      <c r="X93" s="4">
        <v>21</v>
      </c>
      <c r="Y93" s="4">
        <v>22</v>
      </c>
      <c r="Z93" s="32" t="s">
        <v>4</v>
      </c>
    </row>
    <row r="94" spans="1:49" ht="15" x14ac:dyDescent="0.2">
      <c r="B94" s="11" t="s">
        <v>119</v>
      </c>
      <c r="C94" s="18" t="s">
        <v>221</v>
      </c>
      <c r="D94" s="7">
        <v>30</v>
      </c>
      <c r="E94" s="7">
        <v>41</v>
      </c>
      <c r="F94" s="7">
        <v>39</v>
      </c>
      <c r="G94" s="7">
        <v>35</v>
      </c>
      <c r="H94" s="7">
        <v>36</v>
      </c>
      <c r="I94" s="7">
        <v>40</v>
      </c>
      <c r="J94" s="7">
        <v>41</v>
      </c>
      <c r="K94" s="7">
        <v>37</v>
      </c>
      <c r="L94" s="7">
        <v>37</v>
      </c>
      <c r="M94" s="7">
        <v>31</v>
      </c>
      <c r="N94" s="7">
        <v>37</v>
      </c>
      <c r="O94" s="7">
        <v>35</v>
      </c>
      <c r="P94" s="7">
        <v>39</v>
      </c>
      <c r="Q94" s="7">
        <v>35</v>
      </c>
      <c r="R94" s="7">
        <v>33</v>
      </c>
      <c r="S94" s="7">
        <v>41</v>
      </c>
      <c r="T94" s="7">
        <v>41</v>
      </c>
      <c r="U94" s="7"/>
      <c r="V94" s="7"/>
      <c r="W94" s="7"/>
      <c r="X94" s="7"/>
      <c r="Y94" s="7"/>
      <c r="Z94" s="30">
        <f>IF(D94&lt;&gt;"",AVERAGE(D94:Y94),"")</f>
        <v>36.941176470588232</v>
      </c>
      <c r="AB94" s="1">
        <f>IF(COUNT(D94)&lt;1,0,IF((D$3-COUNTIF(D94:D101,"&lt;"&amp;D94))&lt;0,0,IF(((D$3-COUNTIF(D94:D101,"&lt;"&amp;D94))/COUNTIF(D94:D101,D94))&gt;1,1,(D$3-COUNTIF(D94:D101,"&lt;"&amp;D94))/COUNTIF(D94:D101,D94))))</f>
        <v>1</v>
      </c>
      <c r="AC94" s="1">
        <f t="shared" ref="AC94" si="1360">IF(COUNT(E94)&lt;1,0,IF((E$3-COUNTIF(E94:E101,"&lt;"&amp;E94))&lt;0,0,IF(((E$3-COUNTIF(E94:E101,"&lt;"&amp;E94))/COUNTIF(E94:E101,E94))&gt;1,1,(E$3-COUNTIF(E94:E101,"&lt;"&amp;E94))/COUNTIF(E94:E101,E94))))</f>
        <v>0</v>
      </c>
      <c r="AD94" s="1">
        <f t="shared" ref="AD94" si="1361">IF(COUNT(F94)&lt;1,0,IF((F$3-COUNTIF(F94:F101,"&lt;"&amp;F94))&lt;0,0,IF(((F$3-COUNTIF(F94:F101,"&lt;"&amp;F94))/COUNTIF(F94:F101,F94))&gt;1,1,(F$3-COUNTIF(F94:F101,"&lt;"&amp;F94))/COUNTIF(F94:F101,F94))))</f>
        <v>0.5</v>
      </c>
      <c r="AE94" s="1">
        <f t="shared" ref="AE94" si="1362">IF(COUNT(G94)&lt;1,0,IF((G$3-COUNTIF(G94:G101,"&lt;"&amp;G94))&lt;0,0,IF(((G$3-COUNTIF(G94:G101,"&lt;"&amp;G94))/COUNTIF(G94:G101,G94))&gt;1,1,(G$3-COUNTIF(G94:G101,"&lt;"&amp;G94))/COUNTIF(G94:G101,G94))))</f>
        <v>1</v>
      </c>
      <c r="AF94" s="1">
        <f t="shared" ref="AF94" si="1363">IF(COUNT(H94)&lt;1,0,IF((H$3-COUNTIF(H94:H101,"&lt;"&amp;H94))&lt;0,0,IF(((H$3-COUNTIF(H94:H101,"&lt;"&amp;H94))/COUNTIF(H94:H101,H94))&gt;1,1,(H$3-COUNTIF(H94:H101,"&lt;"&amp;H94))/COUNTIF(H94:H101,H94))))</f>
        <v>0</v>
      </c>
      <c r="AG94" s="1">
        <f t="shared" ref="AG94" si="1364">IF(COUNT(I94)&lt;1,0,IF((I$3-COUNTIF(I94:I101,"&lt;"&amp;I94))&lt;0,0,IF(((I$3-COUNTIF(I94:I101,"&lt;"&amp;I94))/COUNTIF(I94:I101,I94))&gt;1,1,(I$3-COUNTIF(I94:I101,"&lt;"&amp;I94))/COUNTIF(I94:I101,I94))))</f>
        <v>0.5</v>
      </c>
      <c r="AH94" s="1">
        <f t="shared" ref="AH94" si="1365">IF(COUNT(J94)&lt;1,0,IF((J$3-COUNTIF(J94:J101,"&lt;"&amp;J94))&lt;0,0,IF(((J$3-COUNTIF(J94:J101,"&lt;"&amp;J94))/COUNTIF(J94:J101,J94))&gt;1,1,(J$3-COUNTIF(J94:J101,"&lt;"&amp;J94))/COUNTIF(J94:J101,J94))))</f>
        <v>0</v>
      </c>
      <c r="AI94" s="1">
        <f t="shared" ref="AI94" si="1366">IF(COUNT(K94)&lt;1,0,IF((K$3-COUNTIF(K94:K101,"&lt;"&amp;K94))&lt;0,0,IF(((K$3-COUNTIF(K94:K101,"&lt;"&amp;K94))/COUNTIF(K94:K101,K94))&gt;1,1,(K$3-COUNTIF(K94:K101,"&lt;"&amp;K94))/COUNTIF(K94:K101,K94))))</f>
        <v>1</v>
      </c>
      <c r="AJ94" s="1">
        <f t="shared" ref="AJ94" si="1367">IF(COUNT(L94)&lt;1,0,IF((L$3-COUNTIF(L94:L101,"&lt;"&amp;L94))&lt;0,0,IF(((L$3-COUNTIF(L94:L101,"&lt;"&amp;L94))/COUNTIF(L94:L101,L94))&gt;1,1,(L$3-COUNTIF(L94:L101,"&lt;"&amp;L94))/COUNTIF(L94:L101,L94))))</f>
        <v>0</v>
      </c>
      <c r="AK94" s="1">
        <f t="shared" ref="AK94" si="1368">IF(COUNT(M94)&lt;1,0,IF((M$3-COUNTIF(M94:M101,"&lt;"&amp;M94))&lt;0,0,IF(((M$3-COUNTIF(M94:M101,"&lt;"&amp;M94))/COUNTIF(M94:M101,M94))&gt;1,1,(M$3-COUNTIF(M94:M101,"&lt;"&amp;M94))/COUNTIF(M94:M101,M94))))</f>
        <v>1</v>
      </c>
      <c r="AL94" s="1">
        <f t="shared" ref="AL94" si="1369">IF(COUNT(N94)&lt;1,0,IF((N$3-COUNTIF(N94:N101,"&lt;"&amp;N94))&lt;0,0,IF(((N$3-COUNTIF(N94:N101,"&lt;"&amp;N94))/COUNTIF(N94:N101,N94))&gt;1,1,(N$3-COUNTIF(N94:N101,"&lt;"&amp;N94))/COUNTIF(N94:N101,N94))))</f>
        <v>0.66666666666666663</v>
      </c>
      <c r="AM94" s="1">
        <f t="shared" ref="AM94" si="1370">IF(COUNT(O94)&lt;1,0,IF((O$3-COUNTIF(O94:O101,"&lt;"&amp;O94))&lt;0,0,IF(((O$3-COUNTIF(O94:O101,"&lt;"&amp;O94))/COUNTIF(O94:O101,O94))&gt;1,1,(O$3-COUNTIF(O94:O101,"&lt;"&amp;O94))/COUNTIF(O94:O101,O94))))</f>
        <v>1</v>
      </c>
      <c r="AN94" s="1">
        <f t="shared" ref="AN94" si="1371">IF(COUNT(P94)&lt;1,0,IF((P$3-COUNTIF(P94:P101,"&lt;"&amp;P94))&lt;0,0,IF(((P$3-COUNTIF(P94:P101,"&lt;"&amp;P94))/COUNTIF(P94:P101,P94))&gt;1,1,(P$3-COUNTIF(P94:P101,"&lt;"&amp;P94))/COUNTIF(P94:P101,P94))))</f>
        <v>1</v>
      </c>
      <c r="AO94" s="1">
        <f t="shared" ref="AO94" si="1372">IF(COUNT(Q94)&lt;1,0,IF((Q$3-COUNTIF(Q94:Q101,"&lt;"&amp;Q94))&lt;0,0,IF(((Q$3-COUNTIF(Q94:Q101,"&lt;"&amp;Q94))/COUNTIF(Q94:Q101,Q94))&gt;1,1,(Q$3-COUNTIF(Q94:Q101,"&lt;"&amp;Q94))/COUNTIF(Q94:Q101,Q94))))</f>
        <v>1</v>
      </c>
      <c r="AP94" s="1">
        <f t="shared" ref="AP94" si="1373">IF(COUNT(R94)&lt;1,0,IF((R$3-COUNTIF(R94:R101,"&lt;"&amp;R94))&lt;0,0,IF(((R$3-COUNTIF(R94:R101,"&lt;"&amp;R94))/COUNTIF(R94:R101,R94))&gt;1,1,(R$3-COUNTIF(R94:R101,"&lt;"&amp;R94))/COUNTIF(R94:R101,R94))))</f>
        <v>1</v>
      </c>
      <c r="AQ94" s="1">
        <f t="shared" ref="AQ94" si="1374">IF(COUNT(S94)&lt;1,0,IF((S$3-COUNTIF(S94:S101,"&lt;"&amp;S94))&lt;0,0,IF(((S$3-COUNTIF(S94:S101,"&lt;"&amp;S94))/COUNTIF(S94:S101,S94))&gt;1,1,(S$3-COUNTIF(S94:S101,"&lt;"&amp;S94))/COUNTIF(S94:S101,S94))))</f>
        <v>0</v>
      </c>
      <c r="AR94" s="1">
        <f t="shared" ref="AR94" si="1375">IF(COUNT(T94)&lt;1,0,IF((T$3-COUNTIF(T94:T101,"&lt;"&amp;T94))&lt;0,0,IF(((T$3-COUNTIF(T94:T101,"&lt;"&amp;T94))/COUNTIF(T94:T101,T94))&gt;1,1,(T$3-COUNTIF(T94:T101,"&lt;"&amp;T94))/COUNTIF(T94:T101,T94))))</f>
        <v>0</v>
      </c>
      <c r="AS94" s="1">
        <f t="shared" ref="AS94" si="1376">IF(COUNT(U94)&lt;1,0,IF((U$3-COUNTIF(U94:U101,"&lt;"&amp;U94))&lt;0,0,IF(((U$3-COUNTIF(U94:U101,"&lt;"&amp;U94))/COUNTIF(U94:U101,U94))&gt;1,1,(U$3-COUNTIF(U94:U101,"&lt;"&amp;U94))/COUNTIF(U94:U101,U94))))</f>
        <v>0</v>
      </c>
      <c r="AT94" s="1">
        <f t="shared" ref="AT94" si="1377">IF(COUNT(V94)&lt;1,0,IF((V$3-COUNTIF(V94:V101,"&lt;"&amp;V94))&lt;0,0,IF(((V$3-COUNTIF(V94:V101,"&lt;"&amp;V94))/COUNTIF(V94:V101,V94))&gt;1,1,(V$3-COUNTIF(V94:V101,"&lt;"&amp;V94))/COUNTIF(V94:V101,V94))))</f>
        <v>0</v>
      </c>
      <c r="AU94" s="1">
        <f t="shared" ref="AU94" si="1378">IF(COUNT(W94)&lt;1,0,IF((W$3-COUNTIF(W94:W101,"&lt;"&amp;W94))&lt;0,0,IF(((W$3-COUNTIF(W94:W101,"&lt;"&amp;W94))/COUNTIF(W94:W101,W94))&gt;1,1,(W$3-COUNTIF(W94:W101,"&lt;"&amp;W94))/COUNTIF(W94:W101,W94))))</f>
        <v>0</v>
      </c>
      <c r="AV94" s="1">
        <f t="shared" ref="AV94" si="1379">IF(COUNT(X94)&lt;1,0,IF((X$3-COUNTIF(X94:X101,"&lt;"&amp;X94))&lt;0,0,IF(((X$3-COUNTIF(X94:X101,"&lt;"&amp;X94))/COUNTIF(X94:X101,X94))&gt;1,1,(X$3-COUNTIF(X94:X101,"&lt;"&amp;X94))/COUNTIF(X94:X101,X94))))</f>
        <v>0</v>
      </c>
      <c r="AW94" s="1">
        <f t="shared" ref="AW94" si="1380">IF(COUNT(Y94)&lt;1,0,IF((Y$3-COUNTIF(Y94:Y101,"&lt;"&amp;Y94))&lt;0,0,IF(((Y$3-COUNTIF(Y94:Y101,"&lt;"&amp;Y94))/COUNTIF(Y94:Y101,Y94))&gt;1,1,(Y$3-COUNTIF(Y94:Y101,"&lt;"&amp;Y94))/COUNTIF(Y94:Y101,Y94))))</f>
        <v>0</v>
      </c>
    </row>
    <row r="95" spans="1:49" ht="15" x14ac:dyDescent="0.2">
      <c r="B95" s="11" t="s">
        <v>138</v>
      </c>
      <c r="C95" s="18" t="s">
        <v>221</v>
      </c>
      <c r="D95" s="7">
        <v>40</v>
      </c>
      <c r="E95" s="7">
        <v>35</v>
      </c>
      <c r="F95" s="7">
        <v>33</v>
      </c>
      <c r="G95" s="7">
        <v>44</v>
      </c>
      <c r="H95" s="7">
        <v>35</v>
      </c>
      <c r="I95" s="7">
        <v>35</v>
      </c>
      <c r="J95" s="7">
        <v>39</v>
      </c>
      <c r="K95" s="7">
        <v>35</v>
      </c>
      <c r="L95" s="7">
        <v>35</v>
      </c>
      <c r="M95" s="7">
        <v>41</v>
      </c>
      <c r="N95" s="7">
        <v>37</v>
      </c>
      <c r="O95" s="7">
        <v>38</v>
      </c>
      <c r="P95" s="7">
        <v>38</v>
      </c>
      <c r="Q95" s="7">
        <v>36</v>
      </c>
      <c r="R95" s="7">
        <v>41</v>
      </c>
      <c r="S95" s="7">
        <v>38</v>
      </c>
      <c r="T95" s="7">
        <v>38</v>
      </c>
      <c r="U95" s="7"/>
      <c r="V95" s="7"/>
      <c r="W95" s="7"/>
      <c r="X95" s="7"/>
      <c r="Y95" s="7"/>
      <c r="Z95" s="30">
        <f t="shared" ref="Z95:Z101" si="1381">IF(D95&lt;&gt;"",AVERAGE(D95:Y95),"")</f>
        <v>37.529411764705884</v>
      </c>
      <c r="AB95" s="1">
        <f>IF(COUNT(D95)&lt;1,0,IF((D$3-COUNTIF(D94:D101,"&lt;"&amp;D95))&lt;0,0,IF(((D$3-COUNTIF(D94:D101,"&lt;"&amp;D95))/COUNTIF(D94:D101,D95))&gt;1,1,(D$3-COUNTIF(D94:D101,"&lt;"&amp;D95))/COUNTIF(D94:D101,D95))))</f>
        <v>0</v>
      </c>
      <c r="AC95" s="1">
        <f t="shared" ref="AC95" si="1382">IF(COUNT(E95)&lt;1,0,IF((E$3-COUNTIF(E94:E101,"&lt;"&amp;E95))&lt;0,0,IF(((E$3-COUNTIF(E94:E101,"&lt;"&amp;E95))/COUNTIF(E94:E101,E95))&gt;1,1,(E$3-COUNTIF(E94:E101,"&lt;"&amp;E95))/COUNTIF(E94:E101,E95))))</f>
        <v>1</v>
      </c>
      <c r="AD95" s="1">
        <f t="shared" ref="AD95" si="1383">IF(COUNT(F95)&lt;1,0,IF((F$3-COUNTIF(F94:F101,"&lt;"&amp;F95))&lt;0,0,IF(((F$3-COUNTIF(F94:F101,"&lt;"&amp;F95))/COUNTIF(F94:F101,F95))&gt;1,1,(F$3-COUNTIF(F94:F101,"&lt;"&amp;F95))/COUNTIF(F94:F101,F95))))</f>
        <v>1</v>
      </c>
      <c r="AE95" s="1">
        <f t="shared" ref="AE95" si="1384">IF(COUNT(G95)&lt;1,0,IF((G$3-COUNTIF(G94:G101,"&lt;"&amp;G95))&lt;0,0,IF(((G$3-COUNTIF(G94:G101,"&lt;"&amp;G95))/COUNTIF(G94:G101,G95))&gt;1,1,(G$3-COUNTIF(G94:G101,"&lt;"&amp;G95))/COUNTIF(G94:G101,G95))))</f>
        <v>0</v>
      </c>
      <c r="AF95" s="1">
        <f t="shared" ref="AF95" si="1385">IF(COUNT(H95)&lt;1,0,IF((H$3-COUNTIF(H94:H101,"&lt;"&amp;H95))&lt;0,0,IF(((H$3-COUNTIF(H94:H101,"&lt;"&amp;H95))/COUNTIF(H94:H101,H95))&gt;1,1,(H$3-COUNTIF(H94:H101,"&lt;"&amp;H95))/COUNTIF(H94:H101,H95))))</f>
        <v>1</v>
      </c>
      <c r="AG95" s="1">
        <f t="shared" ref="AG95" si="1386">IF(COUNT(I95)&lt;1,0,IF((I$3-COUNTIF(I94:I101,"&lt;"&amp;I95))&lt;0,0,IF(((I$3-COUNTIF(I94:I101,"&lt;"&amp;I95))/COUNTIF(I94:I101,I95))&gt;1,1,(I$3-COUNTIF(I94:I101,"&lt;"&amp;I95))/COUNTIF(I94:I101,I95))))</f>
        <v>1</v>
      </c>
      <c r="AH95" s="1">
        <f t="shared" ref="AH95" si="1387">IF(COUNT(J95)&lt;1,0,IF((J$3-COUNTIF(J94:J101,"&lt;"&amp;J95))&lt;0,0,IF(((J$3-COUNTIF(J94:J101,"&lt;"&amp;J95))/COUNTIF(J94:J101,J95))&gt;1,1,(J$3-COUNTIF(J94:J101,"&lt;"&amp;J95))/COUNTIF(J94:J101,J95))))</f>
        <v>1</v>
      </c>
      <c r="AI95" s="1">
        <f t="shared" ref="AI95" si="1388">IF(COUNT(K95)&lt;1,0,IF((K$3-COUNTIF(K94:K101,"&lt;"&amp;K95))&lt;0,0,IF(((K$3-COUNTIF(K94:K101,"&lt;"&amp;K95))/COUNTIF(K94:K101,K95))&gt;1,1,(K$3-COUNTIF(K94:K101,"&lt;"&amp;K95))/COUNTIF(K94:K101,K95))))</f>
        <v>1</v>
      </c>
      <c r="AJ95" s="1">
        <f t="shared" ref="AJ95" si="1389">IF(COUNT(L95)&lt;1,0,IF((L$3-COUNTIF(L94:L101,"&lt;"&amp;L95))&lt;0,0,IF(((L$3-COUNTIF(L94:L101,"&lt;"&amp;L95))/COUNTIF(L94:L101,L95))&gt;1,1,(L$3-COUNTIF(L94:L101,"&lt;"&amp;L95))/COUNTIF(L94:L101,L95))))</f>
        <v>1</v>
      </c>
      <c r="AK95" s="1">
        <f t="shared" ref="AK95" si="1390">IF(COUNT(M95)&lt;1,0,IF((M$3-COUNTIF(M94:M101,"&lt;"&amp;M95))&lt;0,0,IF(((M$3-COUNTIF(M94:M101,"&lt;"&amp;M95))/COUNTIF(M94:M101,M95))&gt;1,1,(M$3-COUNTIF(M94:M101,"&lt;"&amp;M95))/COUNTIF(M94:M101,M95))))</f>
        <v>0</v>
      </c>
      <c r="AL95" s="1">
        <f t="shared" ref="AL95" si="1391">IF(COUNT(N95)&lt;1,0,IF((N$3-COUNTIF(N94:N101,"&lt;"&amp;N95))&lt;0,0,IF(((N$3-COUNTIF(N94:N101,"&lt;"&amp;N95))/COUNTIF(N94:N101,N95))&gt;1,1,(N$3-COUNTIF(N94:N101,"&lt;"&amp;N95))/COUNTIF(N94:N101,N95))))</f>
        <v>0.66666666666666663</v>
      </c>
      <c r="AM95" s="1">
        <f t="shared" ref="AM95" si="1392">IF(COUNT(O95)&lt;1,0,IF((O$3-COUNTIF(O94:O101,"&lt;"&amp;O95))&lt;0,0,IF(((O$3-COUNTIF(O94:O101,"&lt;"&amp;O95))/COUNTIF(O94:O101,O95))&gt;1,1,(O$3-COUNTIF(O94:O101,"&lt;"&amp;O95))/COUNTIF(O94:O101,O95))))</f>
        <v>0</v>
      </c>
      <c r="AN95" s="1">
        <f t="shared" ref="AN95" si="1393">IF(COUNT(P95)&lt;1,0,IF((P$3-COUNTIF(P94:P101,"&lt;"&amp;P95))&lt;0,0,IF(((P$3-COUNTIF(P94:P101,"&lt;"&amp;P95))/COUNTIF(P94:P101,P95))&gt;1,1,(P$3-COUNTIF(P94:P101,"&lt;"&amp;P95))/COUNTIF(P94:P101,P95))))</f>
        <v>1</v>
      </c>
      <c r="AO95" s="1">
        <f t="shared" ref="AO95" si="1394">IF(COUNT(Q95)&lt;1,0,IF((Q$3-COUNTIF(Q94:Q101,"&lt;"&amp;Q95))&lt;0,0,IF(((Q$3-COUNTIF(Q94:Q101,"&lt;"&amp;Q95))/COUNTIF(Q94:Q101,Q95))&gt;1,1,(Q$3-COUNTIF(Q94:Q101,"&lt;"&amp;Q95))/COUNTIF(Q94:Q101,Q95))))</f>
        <v>1</v>
      </c>
      <c r="AP95" s="1">
        <f t="shared" ref="AP95" si="1395">IF(COUNT(R95)&lt;1,0,IF((R$3-COUNTIF(R94:R101,"&lt;"&amp;R95))&lt;0,0,IF(((R$3-COUNTIF(R94:R101,"&lt;"&amp;R95))/COUNTIF(R94:R101,R95))&gt;1,1,(R$3-COUNTIF(R94:R101,"&lt;"&amp;R95))/COUNTIF(R94:R101,R95))))</f>
        <v>0</v>
      </c>
      <c r="AQ95" s="1">
        <f t="shared" ref="AQ95" si="1396">IF(COUNT(S95)&lt;1,0,IF((S$3-COUNTIF(S94:S101,"&lt;"&amp;S95))&lt;0,0,IF(((S$3-COUNTIF(S94:S101,"&lt;"&amp;S95))/COUNTIF(S94:S101,S95))&gt;1,1,(S$3-COUNTIF(S94:S101,"&lt;"&amp;S95))/COUNTIF(S94:S101,S95))))</f>
        <v>1</v>
      </c>
      <c r="AR95" s="1">
        <f t="shared" ref="AR95" si="1397">IF(COUNT(T95)&lt;1,0,IF((T$3-COUNTIF(T94:T101,"&lt;"&amp;T95))&lt;0,0,IF(((T$3-COUNTIF(T94:T101,"&lt;"&amp;T95))/COUNTIF(T94:T101,T95))&gt;1,1,(T$3-COUNTIF(T94:T101,"&lt;"&amp;T95))/COUNTIF(T94:T101,T95))))</f>
        <v>1</v>
      </c>
      <c r="AS95" s="1">
        <f t="shared" ref="AS95" si="1398">IF(COUNT(U95)&lt;1,0,IF((U$3-COUNTIF(U94:U101,"&lt;"&amp;U95))&lt;0,0,IF(((U$3-COUNTIF(U94:U101,"&lt;"&amp;U95))/COUNTIF(U94:U101,U95))&gt;1,1,(U$3-COUNTIF(U94:U101,"&lt;"&amp;U95))/COUNTIF(U94:U101,U95))))</f>
        <v>0</v>
      </c>
      <c r="AT95" s="1">
        <f t="shared" ref="AT95" si="1399">IF(COUNT(V95)&lt;1,0,IF((V$3-COUNTIF(V94:V101,"&lt;"&amp;V95))&lt;0,0,IF(((V$3-COUNTIF(V94:V101,"&lt;"&amp;V95))/COUNTIF(V94:V101,V95))&gt;1,1,(V$3-COUNTIF(V94:V101,"&lt;"&amp;V95))/COUNTIF(V94:V101,V95))))</f>
        <v>0</v>
      </c>
      <c r="AU95" s="1">
        <f t="shared" ref="AU95" si="1400">IF(COUNT(W95)&lt;1,0,IF((W$3-COUNTIF(W94:W101,"&lt;"&amp;W95))&lt;0,0,IF(((W$3-COUNTIF(W94:W101,"&lt;"&amp;W95))/COUNTIF(W94:W101,W95))&gt;1,1,(W$3-COUNTIF(W94:W101,"&lt;"&amp;W95))/COUNTIF(W94:W101,W95))))</f>
        <v>0</v>
      </c>
      <c r="AV95" s="1">
        <f t="shared" ref="AV95" si="1401">IF(COUNT(X95)&lt;1,0,IF((X$3-COUNTIF(X94:X101,"&lt;"&amp;X95))&lt;0,0,IF(((X$3-COUNTIF(X94:X101,"&lt;"&amp;X95))/COUNTIF(X94:X101,X95))&gt;1,1,(X$3-COUNTIF(X94:X101,"&lt;"&amp;X95))/COUNTIF(X94:X101,X95))))</f>
        <v>0</v>
      </c>
      <c r="AW95" s="1">
        <f t="shared" ref="AW95" si="1402">IF(COUNT(Y95)&lt;1,0,IF((Y$3-COUNTIF(Y94:Y101,"&lt;"&amp;Y95))&lt;0,0,IF(((Y$3-COUNTIF(Y94:Y101,"&lt;"&amp;Y95))/COUNTIF(Y94:Y101,Y95))&gt;1,1,(Y$3-COUNTIF(Y94:Y101,"&lt;"&amp;Y95))/COUNTIF(Y94:Y101,Y95))))</f>
        <v>0</v>
      </c>
    </row>
    <row r="96" spans="1:49" ht="15" x14ac:dyDescent="0.2">
      <c r="B96" s="11" t="s">
        <v>88</v>
      </c>
      <c r="C96" s="18" t="s">
        <v>221</v>
      </c>
      <c r="D96" s="7">
        <v>32</v>
      </c>
      <c r="E96" s="7">
        <v>40</v>
      </c>
      <c r="F96" s="7">
        <v>36</v>
      </c>
      <c r="G96" s="7">
        <v>40</v>
      </c>
      <c r="H96" s="7">
        <v>33</v>
      </c>
      <c r="I96" s="7">
        <v>36</v>
      </c>
      <c r="J96" s="7">
        <v>37</v>
      </c>
      <c r="K96" s="7">
        <v>42</v>
      </c>
      <c r="L96" s="7">
        <v>45</v>
      </c>
      <c r="M96" s="7">
        <v>39</v>
      </c>
      <c r="N96" s="7">
        <v>33</v>
      </c>
      <c r="O96" s="7">
        <v>40</v>
      </c>
      <c r="P96" s="7">
        <v>41</v>
      </c>
      <c r="Q96" s="7">
        <v>37</v>
      </c>
      <c r="R96" s="7">
        <v>41</v>
      </c>
      <c r="S96" s="7">
        <v>41</v>
      </c>
      <c r="T96" s="7">
        <v>34</v>
      </c>
      <c r="U96" s="7"/>
      <c r="V96" s="7"/>
      <c r="W96" s="7"/>
      <c r="X96" s="7"/>
      <c r="Y96" s="7"/>
      <c r="Z96" s="30">
        <f t="shared" si="1381"/>
        <v>38.058823529411768</v>
      </c>
      <c r="AB96" s="1">
        <f>IF(COUNT(D96)&lt;1,0,IF((D$3-COUNTIF(D94:D101,"&lt;"&amp;D96))&lt;0,0,IF(((D$3-COUNTIF(D94:D101,"&lt;"&amp;D96))/COUNTIF(D94:D101,D96))&gt;1,1,(D$3-COUNTIF(D94:D101,"&lt;"&amp;D96))/COUNTIF(D94:D101,D96))))</f>
        <v>1</v>
      </c>
      <c r="AC96" s="1">
        <f t="shared" ref="AC96" si="1403">IF(COUNT(E96)&lt;1,0,IF((E$3-COUNTIF(E94:E101,"&lt;"&amp;E96))&lt;0,0,IF(((E$3-COUNTIF(E94:E101,"&lt;"&amp;E96))/COUNTIF(E94:E101,E96))&gt;1,1,(E$3-COUNTIF(E94:E101,"&lt;"&amp;E96))/COUNTIF(E94:E101,E96))))</f>
        <v>0.5</v>
      </c>
      <c r="AD96" s="1">
        <f t="shared" ref="AD96" si="1404">IF(COUNT(F96)&lt;1,0,IF((F$3-COUNTIF(F94:F101,"&lt;"&amp;F96))&lt;0,0,IF(((F$3-COUNTIF(F94:F101,"&lt;"&amp;F96))/COUNTIF(F94:F101,F96))&gt;1,1,(F$3-COUNTIF(F94:F101,"&lt;"&amp;F96))/COUNTIF(F94:F101,F96))))</f>
        <v>1</v>
      </c>
      <c r="AE96" s="1">
        <f t="shared" ref="AE96" si="1405">IF(COUNT(G96)&lt;1,0,IF((G$3-COUNTIF(G94:G101,"&lt;"&amp;G96))&lt;0,0,IF(((G$3-COUNTIF(G94:G101,"&lt;"&amp;G96))/COUNTIF(G94:G101,G96))&gt;1,1,(G$3-COUNTIF(G94:G101,"&lt;"&amp;G96))/COUNTIF(G94:G101,G96))))</f>
        <v>1</v>
      </c>
      <c r="AF96" s="1">
        <f t="shared" ref="AF96" si="1406">IF(COUNT(H96)&lt;1,0,IF((H$3-COUNTIF(H94:H101,"&lt;"&amp;H96))&lt;0,0,IF(((H$3-COUNTIF(H94:H101,"&lt;"&amp;H96))/COUNTIF(H94:H101,H96))&gt;1,1,(H$3-COUNTIF(H94:H101,"&lt;"&amp;H96))/COUNTIF(H94:H101,H96))))</f>
        <v>1</v>
      </c>
      <c r="AG96" s="1">
        <f t="shared" ref="AG96" si="1407">IF(COUNT(I96)&lt;1,0,IF((I$3-COUNTIF(I94:I101,"&lt;"&amp;I96))&lt;0,0,IF(((I$3-COUNTIF(I94:I101,"&lt;"&amp;I96))/COUNTIF(I94:I101,I96))&gt;1,1,(I$3-COUNTIF(I94:I101,"&lt;"&amp;I96))/COUNTIF(I94:I101,I96))))</f>
        <v>1</v>
      </c>
      <c r="AH96" s="1">
        <f t="shared" ref="AH96" si="1408">IF(COUNT(J96)&lt;1,0,IF((J$3-COUNTIF(J94:J101,"&lt;"&amp;J96))&lt;0,0,IF(((J$3-COUNTIF(J94:J101,"&lt;"&amp;J96))/COUNTIF(J94:J101,J96))&gt;1,1,(J$3-COUNTIF(J94:J101,"&lt;"&amp;J96))/COUNTIF(J94:J101,J96))))</f>
        <v>1</v>
      </c>
      <c r="AI96" s="1">
        <f t="shared" ref="AI96" si="1409">IF(COUNT(K96)&lt;1,0,IF((K$3-COUNTIF(K94:K101,"&lt;"&amp;K96))&lt;0,0,IF(((K$3-COUNTIF(K94:K101,"&lt;"&amp;K96))/COUNTIF(K94:K101,K96))&gt;1,1,(K$3-COUNTIF(K94:K101,"&lt;"&amp;K96))/COUNTIF(K94:K101,K96))))</f>
        <v>0</v>
      </c>
      <c r="AJ96" s="1">
        <f t="shared" ref="AJ96" si="1410">IF(COUNT(L96)&lt;1,0,IF((L$3-COUNTIF(L94:L101,"&lt;"&amp;L96))&lt;0,0,IF(((L$3-COUNTIF(L94:L101,"&lt;"&amp;L96))/COUNTIF(L94:L101,L96))&gt;1,1,(L$3-COUNTIF(L94:L101,"&lt;"&amp;L96))/COUNTIF(L94:L101,L96))))</f>
        <v>0</v>
      </c>
      <c r="AK96" s="1">
        <f t="shared" ref="AK96" si="1411">IF(COUNT(M96)&lt;1,0,IF((M$3-COUNTIF(M94:M101,"&lt;"&amp;M96))&lt;0,0,IF(((M$3-COUNTIF(M94:M101,"&lt;"&amp;M96))/COUNTIF(M94:M101,M96))&gt;1,1,(M$3-COUNTIF(M94:M101,"&lt;"&amp;M96))/COUNTIF(M94:M101,M96))))</f>
        <v>0.5</v>
      </c>
      <c r="AL96" s="1">
        <f t="shared" ref="AL96" si="1412">IF(COUNT(N96)&lt;1,0,IF((N$3-COUNTIF(N94:N101,"&lt;"&amp;N96))&lt;0,0,IF(((N$3-COUNTIF(N94:N101,"&lt;"&amp;N96))/COUNTIF(N94:N101,N96))&gt;1,1,(N$3-COUNTIF(N94:N101,"&lt;"&amp;N96))/COUNTIF(N94:N101,N96))))</f>
        <v>1</v>
      </c>
      <c r="AM96" s="1">
        <f t="shared" ref="AM96" si="1413">IF(COUNT(O96)&lt;1,0,IF((O$3-COUNTIF(O94:O101,"&lt;"&amp;O96))&lt;0,0,IF(((O$3-COUNTIF(O94:O101,"&lt;"&amp;O96))/COUNTIF(O94:O101,O96))&gt;1,1,(O$3-COUNTIF(O94:O101,"&lt;"&amp;O96))/COUNTIF(O94:O101,O96))))</f>
        <v>0</v>
      </c>
      <c r="AN96" s="1">
        <f t="shared" ref="AN96" si="1414">IF(COUNT(P96)&lt;1,0,IF((P$3-COUNTIF(P94:P101,"&lt;"&amp;P96))&lt;0,0,IF(((P$3-COUNTIF(P94:P101,"&lt;"&amp;P96))/COUNTIF(P94:P101,P96))&gt;1,1,(P$3-COUNTIF(P94:P101,"&lt;"&amp;P96))/COUNTIF(P94:P101,P96))))</f>
        <v>0</v>
      </c>
      <c r="AO96" s="1">
        <f t="shared" ref="AO96" si="1415">IF(COUNT(Q96)&lt;1,0,IF((Q$3-COUNTIF(Q94:Q101,"&lt;"&amp;Q96))&lt;0,0,IF(((Q$3-COUNTIF(Q94:Q101,"&lt;"&amp;Q96))/COUNTIF(Q94:Q101,Q96))&gt;1,1,(Q$3-COUNTIF(Q94:Q101,"&lt;"&amp;Q96))/COUNTIF(Q94:Q101,Q96))))</f>
        <v>1</v>
      </c>
      <c r="AP96" s="1">
        <f t="shared" ref="AP96" si="1416">IF(COUNT(R96)&lt;1,0,IF((R$3-COUNTIF(R94:R101,"&lt;"&amp;R96))&lt;0,0,IF(((R$3-COUNTIF(R94:R101,"&lt;"&amp;R96))/COUNTIF(R94:R101,R96))&gt;1,1,(R$3-COUNTIF(R94:R101,"&lt;"&amp;R96))/COUNTIF(R94:R101,R96))))</f>
        <v>0</v>
      </c>
      <c r="AQ96" s="1">
        <f t="shared" ref="AQ96" si="1417">IF(COUNT(S96)&lt;1,0,IF((S$3-COUNTIF(S94:S101,"&lt;"&amp;S96))&lt;0,0,IF(((S$3-COUNTIF(S94:S101,"&lt;"&amp;S96))/COUNTIF(S94:S101,S96))&gt;1,1,(S$3-COUNTIF(S94:S101,"&lt;"&amp;S96))/COUNTIF(S94:S101,S96))))</f>
        <v>0</v>
      </c>
      <c r="AR96" s="1">
        <f t="shared" ref="AR96" si="1418">IF(COUNT(T96)&lt;1,0,IF((T$3-COUNTIF(T94:T101,"&lt;"&amp;T96))&lt;0,0,IF(((T$3-COUNTIF(T94:T101,"&lt;"&amp;T96))/COUNTIF(T94:T101,T96))&gt;1,1,(T$3-COUNTIF(T94:T101,"&lt;"&amp;T96))/COUNTIF(T94:T101,T96))))</f>
        <v>1</v>
      </c>
      <c r="AS96" s="1">
        <f t="shared" ref="AS96" si="1419">IF(COUNT(U96)&lt;1,0,IF((U$3-COUNTIF(U94:U101,"&lt;"&amp;U96))&lt;0,0,IF(((U$3-COUNTIF(U94:U101,"&lt;"&amp;U96))/COUNTIF(U94:U101,U96))&gt;1,1,(U$3-COUNTIF(U94:U101,"&lt;"&amp;U96))/COUNTIF(U94:U101,U96))))</f>
        <v>0</v>
      </c>
      <c r="AT96" s="1">
        <f t="shared" ref="AT96" si="1420">IF(COUNT(V96)&lt;1,0,IF((V$3-COUNTIF(V94:V101,"&lt;"&amp;V96))&lt;0,0,IF(((V$3-COUNTIF(V94:V101,"&lt;"&amp;V96))/COUNTIF(V94:V101,V96))&gt;1,1,(V$3-COUNTIF(V94:V101,"&lt;"&amp;V96))/COUNTIF(V94:V101,V96))))</f>
        <v>0</v>
      </c>
      <c r="AU96" s="1">
        <f t="shared" ref="AU96" si="1421">IF(COUNT(W96)&lt;1,0,IF((W$3-COUNTIF(W94:W101,"&lt;"&amp;W96))&lt;0,0,IF(((W$3-COUNTIF(W94:W101,"&lt;"&amp;W96))/COUNTIF(W94:W101,W96))&gt;1,1,(W$3-COUNTIF(W94:W101,"&lt;"&amp;W96))/COUNTIF(W94:W101,W96))))</f>
        <v>0</v>
      </c>
      <c r="AV96" s="1">
        <f t="shared" ref="AV96" si="1422">IF(COUNT(X96)&lt;1,0,IF((X$3-COUNTIF(X94:X101,"&lt;"&amp;X96))&lt;0,0,IF(((X$3-COUNTIF(X94:X101,"&lt;"&amp;X96))/COUNTIF(X94:X101,X96))&gt;1,1,(X$3-COUNTIF(X94:X101,"&lt;"&amp;X96))/COUNTIF(X94:X101,X96))))</f>
        <v>0</v>
      </c>
      <c r="AW96" s="1">
        <f t="shared" ref="AW96" si="1423">IF(COUNT(Y96)&lt;1,0,IF((Y$3-COUNTIF(Y94:Y101,"&lt;"&amp;Y96))&lt;0,0,IF(((Y$3-COUNTIF(Y94:Y101,"&lt;"&amp;Y96))/COUNTIF(Y94:Y101,Y96))&gt;1,1,(Y$3-COUNTIF(Y94:Y101,"&lt;"&amp;Y96))/COUNTIF(Y94:Y101,Y96))))</f>
        <v>0</v>
      </c>
    </row>
    <row r="97" spans="1:49" ht="15" x14ac:dyDescent="0.2">
      <c r="B97" s="11" t="s">
        <v>55</v>
      </c>
      <c r="C97" s="28" t="s">
        <v>221</v>
      </c>
      <c r="D97" s="7">
        <v>32</v>
      </c>
      <c r="E97" s="7">
        <v>44</v>
      </c>
      <c r="F97" s="7">
        <v>41</v>
      </c>
      <c r="G97" s="7">
        <v>35</v>
      </c>
      <c r="H97" s="7">
        <v>44</v>
      </c>
      <c r="I97" s="7">
        <v>40</v>
      </c>
      <c r="J97" s="7">
        <v>41</v>
      </c>
      <c r="K97" s="7">
        <v>37</v>
      </c>
      <c r="L97" s="7">
        <v>34</v>
      </c>
      <c r="M97" s="7">
        <v>41</v>
      </c>
      <c r="N97" s="7">
        <v>40</v>
      </c>
      <c r="O97" s="7">
        <v>35</v>
      </c>
      <c r="P97" s="7">
        <v>39</v>
      </c>
      <c r="Q97" s="7">
        <v>36</v>
      </c>
      <c r="R97" s="7">
        <v>41</v>
      </c>
      <c r="S97" s="7">
        <v>33</v>
      </c>
      <c r="T97" s="7">
        <v>41</v>
      </c>
      <c r="U97" s="7"/>
      <c r="V97" s="7"/>
      <c r="W97" s="7"/>
      <c r="X97" s="7"/>
      <c r="Y97" s="7"/>
      <c r="Z97" s="13">
        <f t="shared" si="1381"/>
        <v>38.470588235294116</v>
      </c>
      <c r="AB97" s="1">
        <f>IF(COUNT(D97)&lt;1,0,IF((D$3-COUNTIF(D94:D101,"&lt;"&amp;D97))&lt;0,0,IF(((D$3-COUNTIF(D94:D101,"&lt;"&amp;D97))/COUNTIF(D94:D101,D97))&gt;1,1,(D$3-COUNTIF(D94:D101,"&lt;"&amp;D97))/COUNTIF(D94:D101,D97))))</f>
        <v>1</v>
      </c>
      <c r="AC97" s="1">
        <f t="shared" ref="AC97" si="1424">IF(COUNT(E97)&lt;1,0,IF((E$3-COUNTIF(E94:E101,"&lt;"&amp;E97))&lt;0,0,IF(((E$3-COUNTIF(E94:E101,"&lt;"&amp;E97))/COUNTIF(E94:E101,E97))&gt;1,1,(E$3-COUNTIF(E94:E101,"&lt;"&amp;E97))/COUNTIF(E94:E101,E97))))</f>
        <v>0</v>
      </c>
      <c r="AD97" s="1">
        <f t="shared" ref="AD97" si="1425">IF(COUNT(F97)&lt;1,0,IF((F$3-COUNTIF(F94:F101,"&lt;"&amp;F97))&lt;0,0,IF(((F$3-COUNTIF(F94:F101,"&lt;"&amp;F97))/COUNTIF(F94:F101,F97))&gt;1,1,(F$3-COUNTIF(F94:F101,"&lt;"&amp;F97))/COUNTIF(F94:F101,F97))))</f>
        <v>0</v>
      </c>
      <c r="AE97" s="1">
        <f t="shared" ref="AE97" si="1426">IF(COUNT(G97)&lt;1,0,IF((G$3-COUNTIF(G94:G101,"&lt;"&amp;G97))&lt;0,0,IF(((G$3-COUNTIF(G94:G101,"&lt;"&amp;G97))/COUNTIF(G94:G101,G97))&gt;1,1,(G$3-COUNTIF(G94:G101,"&lt;"&amp;G97))/COUNTIF(G94:G101,G97))))</f>
        <v>1</v>
      </c>
      <c r="AF97" s="1">
        <f t="shared" ref="AF97" si="1427">IF(COUNT(H97)&lt;1,0,IF((H$3-COUNTIF(H94:H101,"&lt;"&amp;H97))&lt;0,0,IF(((H$3-COUNTIF(H94:H101,"&lt;"&amp;H97))/COUNTIF(H94:H101,H97))&gt;1,1,(H$3-COUNTIF(H94:H101,"&lt;"&amp;H97))/COUNTIF(H94:H101,H97))))</f>
        <v>0</v>
      </c>
      <c r="AG97" s="1">
        <f t="shared" ref="AG97" si="1428">IF(COUNT(I97)&lt;1,0,IF((I$3-COUNTIF(I94:I101,"&lt;"&amp;I97))&lt;0,0,IF(((I$3-COUNTIF(I94:I101,"&lt;"&amp;I97))/COUNTIF(I94:I101,I97))&gt;1,1,(I$3-COUNTIF(I94:I101,"&lt;"&amp;I97))/COUNTIF(I94:I101,I97))))</f>
        <v>0.5</v>
      </c>
      <c r="AH97" s="1">
        <f t="shared" ref="AH97" si="1429">IF(COUNT(J97)&lt;1,0,IF((J$3-COUNTIF(J94:J101,"&lt;"&amp;J97))&lt;0,0,IF(((J$3-COUNTIF(J94:J101,"&lt;"&amp;J97))/COUNTIF(J94:J101,J97))&gt;1,1,(J$3-COUNTIF(J94:J101,"&lt;"&amp;J97))/COUNTIF(J94:J101,J97))))</f>
        <v>0</v>
      </c>
      <c r="AI97" s="1">
        <f t="shared" ref="AI97" si="1430">IF(COUNT(K97)&lt;1,0,IF((K$3-COUNTIF(K94:K101,"&lt;"&amp;K97))&lt;0,0,IF(((K$3-COUNTIF(K94:K101,"&lt;"&amp;K97))/COUNTIF(K94:K101,K97))&gt;1,1,(K$3-COUNTIF(K94:K101,"&lt;"&amp;K97))/COUNTIF(K94:K101,K97))))</f>
        <v>1</v>
      </c>
      <c r="AJ97" s="1">
        <f t="shared" ref="AJ97" si="1431">IF(COUNT(L97)&lt;1,0,IF((L$3-COUNTIF(L94:L101,"&lt;"&amp;L97))&lt;0,0,IF(((L$3-COUNTIF(L94:L101,"&lt;"&amp;L97))/COUNTIF(L94:L101,L97))&gt;1,1,(L$3-COUNTIF(L94:L101,"&lt;"&amp;L97))/COUNTIF(L94:L101,L97))))</f>
        <v>1</v>
      </c>
      <c r="AK97" s="1">
        <f t="shared" ref="AK97" si="1432">IF(COUNT(M97)&lt;1,0,IF((M$3-COUNTIF(M94:M101,"&lt;"&amp;M97))&lt;0,0,IF(((M$3-COUNTIF(M94:M101,"&lt;"&amp;M97))/COUNTIF(M94:M101,M97))&gt;1,1,(M$3-COUNTIF(M94:M101,"&lt;"&amp;M97))/COUNTIF(M94:M101,M97))))</f>
        <v>0</v>
      </c>
      <c r="AL97" s="1">
        <f t="shared" ref="AL97" si="1433">IF(COUNT(N97)&lt;1,0,IF((N$3-COUNTIF(N94:N101,"&lt;"&amp;N97))&lt;0,0,IF(((N$3-COUNTIF(N94:N101,"&lt;"&amp;N97))/COUNTIF(N94:N101,N97))&gt;1,1,(N$3-COUNTIF(N94:N101,"&lt;"&amp;N97))/COUNTIF(N94:N101,N97))))</f>
        <v>0</v>
      </c>
      <c r="AM97" s="1">
        <f t="shared" ref="AM97" si="1434">IF(COUNT(O97)&lt;1,0,IF((O$3-COUNTIF(O94:O101,"&lt;"&amp;O97))&lt;0,0,IF(((O$3-COUNTIF(O94:O101,"&lt;"&amp;O97))/COUNTIF(O94:O101,O97))&gt;1,1,(O$3-COUNTIF(O94:O101,"&lt;"&amp;O97))/COUNTIF(O94:O101,O97))))</f>
        <v>1</v>
      </c>
      <c r="AN97" s="1">
        <f t="shared" ref="AN97" si="1435">IF(COUNT(P97)&lt;1,0,IF((P$3-COUNTIF(P94:P101,"&lt;"&amp;P97))&lt;0,0,IF(((P$3-COUNTIF(P94:P101,"&lt;"&amp;P97))/COUNTIF(P94:P101,P97))&gt;1,1,(P$3-COUNTIF(P94:P101,"&lt;"&amp;P97))/COUNTIF(P94:P101,P97))))</f>
        <v>1</v>
      </c>
      <c r="AO97" s="1">
        <f t="shared" ref="AO97" si="1436">IF(COUNT(Q97)&lt;1,0,IF((Q$3-COUNTIF(Q94:Q101,"&lt;"&amp;Q97))&lt;0,0,IF(((Q$3-COUNTIF(Q94:Q101,"&lt;"&amp;Q97))/COUNTIF(Q94:Q101,Q97))&gt;1,1,(Q$3-COUNTIF(Q94:Q101,"&lt;"&amp;Q97))/COUNTIF(Q94:Q101,Q97))))</f>
        <v>1</v>
      </c>
      <c r="AP97" s="1">
        <f t="shared" ref="AP97" si="1437">IF(COUNT(R97)&lt;1,0,IF((R$3-COUNTIF(R94:R101,"&lt;"&amp;R97))&lt;0,0,IF(((R$3-COUNTIF(R94:R101,"&lt;"&amp;R97))/COUNTIF(R94:R101,R97))&gt;1,1,(R$3-COUNTIF(R94:R101,"&lt;"&amp;R97))/COUNTIF(R94:R101,R97))))</f>
        <v>0</v>
      </c>
      <c r="AQ97" s="1">
        <f t="shared" ref="AQ97" si="1438">IF(COUNT(S97)&lt;1,0,IF((S$3-COUNTIF(S94:S101,"&lt;"&amp;S97))&lt;0,0,IF(((S$3-COUNTIF(S94:S101,"&lt;"&amp;S97))/COUNTIF(S94:S101,S97))&gt;1,1,(S$3-COUNTIF(S94:S101,"&lt;"&amp;S97))/COUNTIF(S94:S101,S97))))</f>
        <v>1</v>
      </c>
      <c r="AR97" s="1">
        <f t="shared" ref="AR97" si="1439">IF(COUNT(T97)&lt;1,0,IF((T$3-COUNTIF(T94:T101,"&lt;"&amp;T97))&lt;0,0,IF(((T$3-COUNTIF(T94:T101,"&lt;"&amp;T97))/COUNTIF(T94:T101,T97))&gt;1,1,(T$3-COUNTIF(T94:T101,"&lt;"&amp;T97))/COUNTIF(T94:T101,T97))))</f>
        <v>0</v>
      </c>
      <c r="AS97" s="1">
        <f t="shared" ref="AS97" si="1440">IF(COUNT(U97)&lt;1,0,IF((U$3-COUNTIF(U94:U101,"&lt;"&amp;U97))&lt;0,0,IF(((U$3-COUNTIF(U94:U101,"&lt;"&amp;U97))/COUNTIF(U94:U101,U97))&gt;1,1,(U$3-COUNTIF(U94:U101,"&lt;"&amp;U97))/COUNTIF(U94:U101,U97))))</f>
        <v>0</v>
      </c>
      <c r="AT97" s="1">
        <f t="shared" ref="AT97" si="1441">IF(COUNT(V97)&lt;1,0,IF((V$3-COUNTIF(V94:V101,"&lt;"&amp;V97))&lt;0,0,IF(((V$3-COUNTIF(V94:V101,"&lt;"&amp;V97))/COUNTIF(V94:V101,V97))&gt;1,1,(V$3-COUNTIF(V94:V101,"&lt;"&amp;V97))/COUNTIF(V94:V101,V97))))</f>
        <v>0</v>
      </c>
      <c r="AU97" s="1">
        <f t="shared" ref="AU97" si="1442">IF(COUNT(W97)&lt;1,0,IF((W$3-COUNTIF(W94:W101,"&lt;"&amp;W97))&lt;0,0,IF(((W$3-COUNTIF(W94:W101,"&lt;"&amp;W97))/COUNTIF(W94:W101,W97))&gt;1,1,(W$3-COUNTIF(W94:W101,"&lt;"&amp;W97))/COUNTIF(W94:W101,W97))))</f>
        <v>0</v>
      </c>
      <c r="AV97" s="1">
        <f t="shared" ref="AV97" si="1443">IF(COUNT(X97)&lt;1,0,IF((X$3-COUNTIF(X94:X101,"&lt;"&amp;X97))&lt;0,0,IF(((X$3-COUNTIF(X94:X101,"&lt;"&amp;X97))/COUNTIF(X94:X101,X97))&gt;1,1,(X$3-COUNTIF(X94:X101,"&lt;"&amp;X97))/COUNTIF(X94:X101,X97))))</f>
        <v>0</v>
      </c>
      <c r="AW97" s="1">
        <f t="shared" ref="AW97" si="1444">IF(COUNT(Y97)&lt;1,0,IF((Y$3-COUNTIF(Y94:Y101,"&lt;"&amp;Y97))&lt;0,0,IF(((Y$3-COUNTIF(Y94:Y101,"&lt;"&amp;Y97))/COUNTIF(Y94:Y101,Y97))&gt;1,1,(Y$3-COUNTIF(Y94:Y101,"&lt;"&amp;Y97))/COUNTIF(Y94:Y101,Y97))))</f>
        <v>0</v>
      </c>
    </row>
    <row r="98" spans="1:49" ht="15" x14ac:dyDescent="0.2">
      <c r="B98" s="11" t="s">
        <v>62</v>
      </c>
      <c r="C98" s="18" t="s">
        <v>221</v>
      </c>
      <c r="D98" s="7">
        <v>35</v>
      </c>
      <c r="E98" s="7">
        <v>40</v>
      </c>
      <c r="F98" s="7">
        <v>44</v>
      </c>
      <c r="G98" s="7">
        <v>33</v>
      </c>
      <c r="H98" s="7">
        <v>34</v>
      </c>
      <c r="I98" s="7">
        <v>42</v>
      </c>
      <c r="J98" s="7">
        <v>42</v>
      </c>
      <c r="K98" s="7">
        <v>40</v>
      </c>
      <c r="L98" s="7">
        <v>35</v>
      </c>
      <c r="M98" s="7">
        <v>35</v>
      </c>
      <c r="N98" s="7">
        <v>36</v>
      </c>
      <c r="O98" s="7">
        <v>35</v>
      </c>
      <c r="P98" s="7">
        <v>36</v>
      </c>
      <c r="Q98" s="7">
        <v>39</v>
      </c>
      <c r="R98" s="7">
        <v>38</v>
      </c>
      <c r="S98" s="7">
        <v>44</v>
      </c>
      <c r="T98" s="7">
        <v>37</v>
      </c>
      <c r="U98" s="7"/>
      <c r="V98" s="7"/>
      <c r="W98" s="7"/>
      <c r="X98" s="7"/>
      <c r="Y98" s="7"/>
      <c r="Z98" s="13">
        <f t="shared" si="1381"/>
        <v>37.941176470588232</v>
      </c>
      <c r="AB98" s="1">
        <f>IF(COUNT(D98)&lt;1,0,IF((D$3-COUNTIF(D94:D101,"&lt;"&amp;D98))&lt;0,0,IF(((D$3-COUNTIF(D94:D101,"&lt;"&amp;D98))/COUNTIF(D94:D101,D98))&gt;1,1,(D$3-COUNTIF(D94:D101,"&lt;"&amp;D98))/COUNTIF(D94:D101,D98))))</f>
        <v>1</v>
      </c>
      <c r="AC98" s="1">
        <f t="shared" ref="AC98" si="1445">IF(COUNT(E98)&lt;1,0,IF((E$3-COUNTIF(E94:E101,"&lt;"&amp;E98))&lt;0,0,IF(((E$3-COUNTIF(E94:E101,"&lt;"&amp;E98))/COUNTIF(E94:E101,E98))&gt;1,1,(E$3-COUNTIF(E94:E101,"&lt;"&amp;E98))/COUNTIF(E94:E101,E98))))</f>
        <v>0.5</v>
      </c>
      <c r="AD98" s="1">
        <f t="shared" ref="AD98" si="1446">IF(COUNT(F98)&lt;1,0,IF((F$3-COUNTIF(F94:F101,"&lt;"&amp;F98))&lt;0,0,IF(((F$3-COUNTIF(F94:F101,"&lt;"&amp;F98))/COUNTIF(F94:F101,F98))&gt;1,1,(F$3-COUNTIF(F94:F101,"&lt;"&amp;F98))/COUNTIF(F94:F101,F98))))</f>
        <v>0</v>
      </c>
      <c r="AE98" s="1">
        <f t="shared" ref="AE98" si="1447">IF(COUNT(G98)&lt;1,0,IF((G$3-COUNTIF(G94:G101,"&lt;"&amp;G98))&lt;0,0,IF(((G$3-COUNTIF(G94:G101,"&lt;"&amp;G98))/COUNTIF(G94:G101,G98))&gt;1,1,(G$3-COUNTIF(G94:G101,"&lt;"&amp;G98))/COUNTIF(G94:G101,G98))))</f>
        <v>1</v>
      </c>
      <c r="AF98" s="1">
        <f t="shared" ref="AF98" si="1448">IF(COUNT(H98)&lt;1,0,IF((H$3-COUNTIF(H94:H101,"&lt;"&amp;H98))&lt;0,0,IF(((H$3-COUNTIF(H94:H101,"&lt;"&amp;H98))/COUNTIF(H94:H101,H98))&gt;1,1,(H$3-COUNTIF(H94:H101,"&lt;"&amp;H98))/COUNTIF(H94:H101,H98))))</f>
        <v>1</v>
      </c>
      <c r="AG98" s="1">
        <f t="shared" ref="AG98" si="1449">IF(COUNT(I98)&lt;1,0,IF((I$3-COUNTIF(I94:I101,"&lt;"&amp;I98))&lt;0,0,IF(((I$3-COUNTIF(I94:I101,"&lt;"&amp;I98))/COUNTIF(I94:I101,I98))&gt;1,1,(I$3-COUNTIF(I94:I101,"&lt;"&amp;I98))/COUNTIF(I94:I101,I98))))</f>
        <v>0</v>
      </c>
      <c r="AH98" s="1">
        <f t="shared" ref="AH98" si="1450">IF(COUNT(J98)&lt;1,0,IF((J$3-COUNTIF(J94:J101,"&lt;"&amp;J98))&lt;0,0,IF(((J$3-COUNTIF(J94:J101,"&lt;"&amp;J98))/COUNTIF(J94:J101,J98))&gt;1,1,(J$3-COUNTIF(J94:J101,"&lt;"&amp;J98))/COUNTIF(J94:J101,J98))))</f>
        <v>0</v>
      </c>
      <c r="AI98" s="1">
        <f t="shared" ref="AI98" si="1451">IF(COUNT(K98)&lt;1,0,IF((K$3-COUNTIF(K94:K101,"&lt;"&amp;K98))&lt;0,0,IF(((K$3-COUNTIF(K94:K101,"&lt;"&amp;K98))/COUNTIF(K94:K101,K98))&gt;1,1,(K$3-COUNTIF(K94:K101,"&lt;"&amp;K98))/COUNTIF(K94:K101,K98))))</f>
        <v>0</v>
      </c>
      <c r="AJ98" s="1">
        <f t="shared" ref="AJ98" si="1452">IF(COUNT(L98)&lt;1,0,IF((L$3-COUNTIF(L94:L101,"&lt;"&amp;L98))&lt;0,0,IF(((L$3-COUNTIF(L94:L101,"&lt;"&amp;L98))/COUNTIF(L94:L101,L98))&gt;1,1,(L$3-COUNTIF(L94:L101,"&lt;"&amp;L98))/COUNTIF(L94:L101,L98))))</f>
        <v>1</v>
      </c>
      <c r="AK98" s="1">
        <f t="shared" ref="AK98" si="1453">IF(COUNT(M98)&lt;1,0,IF((M$3-COUNTIF(M94:M101,"&lt;"&amp;M98))&lt;0,0,IF(((M$3-COUNTIF(M94:M101,"&lt;"&amp;M98))/COUNTIF(M94:M101,M98))&gt;1,1,(M$3-COUNTIF(M94:M101,"&lt;"&amp;M98))/COUNTIF(M94:M101,M98))))</f>
        <v>1</v>
      </c>
      <c r="AL98" s="1">
        <f t="shared" ref="AL98" si="1454">IF(COUNT(N98)&lt;1,0,IF((N$3-COUNTIF(N94:N101,"&lt;"&amp;N98))&lt;0,0,IF(((N$3-COUNTIF(N94:N101,"&lt;"&amp;N98))/COUNTIF(N94:N101,N98))&gt;1,1,(N$3-COUNTIF(N94:N101,"&lt;"&amp;N98))/COUNTIF(N94:N101,N98))))</f>
        <v>1</v>
      </c>
      <c r="AM98" s="1">
        <f t="shared" ref="AM98" si="1455">IF(COUNT(O98)&lt;1,0,IF((O$3-COUNTIF(O94:O101,"&lt;"&amp;O98))&lt;0,0,IF(((O$3-COUNTIF(O94:O101,"&lt;"&amp;O98))/COUNTIF(O94:O101,O98))&gt;1,1,(O$3-COUNTIF(O94:O101,"&lt;"&amp;O98))/COUNTIF(O94:O101,O98))))</f>
        <v>1</v>
      </c>
      <c r="AN98" s="1">
        <f t="shared" ref="AN98" si="1456">IF(COUNT(P98)&lt;1,0,IF((P$3-COUNTIF(P94:P101,"&lt;"&amp;P98))&lt;0,0,IF(((P$3-COUNTIF(P94:P101,"&lt;"&amp;P98))/COUNTIF(P94:P101,P98))&gt;1,1,(P$3-COUNTIF(P94:P101,"&lt;"&amp;P98))/COUNTIF(P94:P101,P98))))</f>
        <v>1</v>
      </c>
      <c r="AO98" s="1">
        <f t="shared" ref="AO98" si="1457">IF(COUNT(Q98)&lt;1,0,IF((Q$3-COUNTIF(Q94:Q101,"&lt;"&amp;Q98))&lt;0,0,IF(((Q$3-COUNTIF(Q94:Q101,"&lt;"&amp;Q98))/COUNTIF(Q94:Q101,Q98))&gt;1,1,(Q$3-COUNTIF(Q94:Q101,"&lt;"&amp;Q98))/COUNTIF(Q94:Q101,Q98))))</f>
        <v>0</v>
      </c>
      <c r="AP98" s="1">
        <f t="shared" ref="AP98" si="1458">IF(COUNT(R98)&lt;1,0,IF((R$3-COUNTIF(R94:R101,"&lt;"&amp;R98))&lt;0,0,IF(((R$3-COUNTIF(R94:R101,"&lt;"&amp;R98))/COUNTIF(R94:R101,R98))&gt;1,1,(R$3-COUNTIF(R94:R101,"&lt;"&amp;R98))/COUNTIF(R94:R101,R98))))</f>
        <v>1</v>
      </c>
      <c r="AQ98" s="1">
        <f t="shared" ref="AQ98" si="1459">IF(COUNT(S98)&lt;1,0,IF((S$3-COUNTIF(S94:S101,"&lt;"&amp;S98))&lt;0,0,IF(((S$3-COUNTIF(S94:S101,"&lt;"&amp;S98))/COUNTIF(S94:S101,S98))&gt;1,1,(S$3-COUNTIF(S94:S101,"&lt;"&amp;S98))/COUNTIF(S94:S101,S98))))</f>
        <v>0</v>
      </c>
      <c r="AR98" s="1">
        <f t="shared" ref="AR98" si="1460">IF(COUNT(T98)&lt;1,0,IF((T$3-COUNTIF(T94:T101,"&lt;"&amp;T98))&lt;0,0,IF(((T$3-COUNTIF(T94:T101,"&lt;"&amp;T98))/COUNTIF(T94:T101,T98))&gt;1,1,(T$3-COUNTIF(T94:T101,"&lt;"&amp;T98))/COUNTIF(T94:T101,T98))))</f>
        <v>1</v>
      </c>
      <c r="AS98" s="1">
        <f t="shared" ref="AS98" si="1461">IF(COUNT(U98)&lt;1,0,IF((U$3-COUNTIF(U94:U101,"&lt;"&amp;U98))&lt;0,0,IF(((U$3-COUNTIF(U94:U101,"&lt;"&amp;U98))/COUNTIF(U94:U101,U98))&gt;1,1,(U$3-COUNTIF(U94:U101,"&lt;"&amp;U98))/COUNTIF(U94:U101,U98))))</f>
        <v>0</v>
      </c>
      <c r="AT98" s="1">
        <f t="shared" ref="AT98" si="1462">IF(COUNT(V98)&lt;1,0,IF((V$3-COUNTIF(V94:V101,"&lt;"&amp;V98))&lt;0,0,IF(((V$3-COUNTIF(V94:V101,"&lt;"&amp;V98))/COUNTIF(V94:V101,V98))&gt;1,1,(V$3-COUNTIF(V94:V101,"&lt;"&amp;V98))/COUNTIF(V94:V101,V98))))</f>
        <v>0</v>
      </c>
      <c r="AU98" s="1">
        <f t="shared" ref="AU98" si="1463">IF(COUNT(W98)&lt;1,0,IF((W$3-COUNTIF(W94:W101,"&lt;"&amp;W98))&lt;0,0,IF(((W$3-COUNTIF(W94:W101,"&lt;"&amp;W98))/COUNTIF(W94:W101,W98))&gt;1,1,(W$3-COUNTIF(W94:W101,"&lt;"&amp;W98))/COUNTIF(W94:W101,W98))))</f>
        <v>0</v>
      </c>
      <c r="AV98" s="1">
        <f t="shared" ref="AV98" si="1464">IF(COUNT(X98)&lt;1,0,IF((X$3-COUNTIF(X94:X101,"&lt;"&amp;X98))&lt;0,0,IF(((X$3-COUNTIF(X94:X101,"&lt;"&amp;X98))/COUNTIF(X94:X101,X98))&gt;1,1,(X$3-COUNTIF(X94:X101,"&lt;"&amp;X98))/COUNTIF(X94:X101,X98))))</f>
        <v>0</v>
      </c>
      <c r="AW98" s="1">
        <f t="shared" ref="AW98" si="1465">IF(COUNT(Y98)&lt;1,0,IF((Y$3-COUNTIF(Y94:Y101,"&lt;"&amp;Y98))&lt;0,0,IF(((Y$3-COUNTIF(Y94:Y101,"&lt;"&amp;Y98))/COUNTIF(Y94:Y101,Y98))&gt;1,1,(Y$3-COUNTIF(Y94:Y101,"&lt;"&amp;Y98))/COUNTIF(Y94:Y101,Y98))))</f>
        <v>0</v>
      </c>
    </row>
    <row r="99" spans="1:49" ht="15" x14ac:dyDescent="0.2">
      <c r="B99" s="11" t="s">
        <v>66</v>
      </c>
      <c r="C99" s="11" t="s">
        <v>221</v>
      </c>
      <c r="D99" s="7">
        <v>40</v>
      </c>
      <c r="E99" s="7">
        <v>34</v>
      </c>
      <c r="F99" s="7">
        <v>37</v>
      </c>
      <c r="G99" s="7">
        <v>41</v>
      </c>
      <c r="H99" s="7">
        <v>38</v>
      </c>
      <c r="I99" s="7">
        <v>39</v>
      </c>
      <c r="J99" s="7">
        <v>39</v>
      </c>
      <c r="K99" s="7">
        <v>32</v>
      </c>
      <c r="L99" s="7">
        <v>35</v>
      </c>
      <c r="M99" s="7">
        <v>39</v>
      </c>
      <c r="N99" s="7">
        <v>37</v>
      </c>
      <c r="O99" s="7">
        <v>34</v>
      </c>
      <c r="P99" s="7">
        <v>40</v>
      </c>
      <c r="Q99" s="7">
        <v>38</v>
      </c>
      <c r="R99" s="7">
        <v>39</v>
      </c>
      <c r="S99" s="7">
        <v>39</v>
      </c>
      <c r="T99" s="7">
        <v>38</v>
      </c>
      <c r="U99" s="7"/>
      <c r="V99" s="7"/>
      <c r="W99" s="7"/>
      <c r="X99" s="7"/>
      <c r="Y99" s="7"/>
      <c r="Z99" s="13">
        <f t="shared" si="1381"/>
        <v>37.588235294117645</v>
      </c>
      <c r="AB99" s="1">
        <f>IF(COUNT(D99)&lt;1,0,IF((D$3-COUNTIF(D94:D101,"&lt;"&amp;D99))&lt;0,0,IF(((D$3-COUNTIF(D94:D101,"&lt;"&amp;D99))/COUNTIF(D94:D101,D99))&gt;1,1,(D$3-COUNTIF(D94:D101,"&lt;"&amp;D99))/COUNTIF(D94:D101,D99))))</f>
        <v>0</v>
      </c>
      <c r="AC99" s="1">
        <f t="shared" ref="AC99" si="1466">IF(COUNT(E99)&lt;1,0,IF((E$3-COUNTIF(E94:E101,"&lt;"&amp;E99))&lt;0,0,IF(((E$3-COUNTIF(E94:E101,"&lt;"&amp;E99))/COUNTIF(E94:E101,E99))&gt;1,1,(E$3-COUNTIF(E94:E101,"&lt;"&amp;E99))/COUNTIF(E94:E101,E99))))</f>
        <v>1</v>
      </c>
      <c r="AD99" s="1">
        <f t="shared" ref="AD99" si="1467">IF(COUNT(F99)&lt;1,0,IF((F$3-COUNTIF(F94:F101,"&lt;"&amp;F99))&lt;0,0,IF(((F$3-COUNTIF(F94:F101,"&lt;"&amp;F99))/COUNTIF(F94:F101,F99))&gt;1,1,(F$3-COUNTIF(F94:F101,"&lt;"&amp;F99))/COUNTIF(F94:F101,F99))))</f>
        <v>1</v>
      </c>
      <c r="AE99" s="1">
        <f t="shared" ref="AE99" si="1468">IF(COUNT(G99)&lt;1,0,IF((G$3-COUNTIF(G94:G101,"&lt;"&amp;G99))&lt;0,0,IF(((G$3-COUNTIF(G94:G101,"&lt;"&amp;G99))/COUNTIF(G94:G101,G99))&gt;1,1,(G$3-COUNTIF(G94:G101,"&lt;"&amp;G99))/COUNTIF(G94:G101,G99))))</f>
        <v>0</v>
      </c>
      <c r="AF99" s="1">
        <f t="shared" ref="AF99" si="1469">IF(COUNT(H99)&lt;1,0,IF((H$3-COUNTIF(H94:H101,"&lt;"&amp;H99))&lt;0,0,IF(((H$3-COUNTIF(H94:H101,"&lt;"&amp;H99))/COUNTIF(H94:H101,H99))&gt;1,1,(H$3-COUNTIF(H94:H101,"&lt;"&amp;H99))/COUNTIF(H94:H101,H99))))</f>
        <v>0</v>
      </c>
      <c r="AG99" s="1">
        <f t="shared" ref="AG99" si="1470">IF(COUNT(I99)&lt;1,0,IF((I$3-COUNTIF(I94:I101,"&lt;"&amp;I99))&lt;0,0,IF(((I$3-COUNTIF(I94:I101,"&lt;"&amp;I99))/COUNTIF(I94:I101,I99))&gt;1,1,(I$3-COUNTIF(I94:I101,"&lt;"&amp;I99))/COUNTIF(I94:I101,I99))))</f>
        <v>1</v>
      </c>
      <c r="AH99" s="1">
        <f t="shared" ref="AH99" si="1471">IF(COUNT(J99)&lt;1,0,IF((J$3-COUNTIF(J94:J101,"&lt;"&amp;J99))&lt;0,0,IF(((J$3-COUNTIF(J94:J101,"&lt;"&amp;J99))/COUNTIF(J94:J101,J99))&gt;1,1,(J$3-COUNTIF(J94:J101,"&lt;"&amp;J99))/COUNTIF(J94:J101,J99))))</f>
        <v>1</v>
      </c>
      <c r="AI99" s="1">
        <f t="shared" ref="AI99" si="1472">IF(COUNT(K99)&lt;1,0,IF((K$3-COUNTIF(K94:K101,"&lt;"&amp;K99))&lt;0,0,IF(((K$3-COUNTIF(K94:K101,"&lt;"&amp;K99))/COUNTIF(K94:K101,K99))&gt;1,1,(K$3-COUNTIF(K94:K101,"&lt;"&amp;K99))/COUNTIF(K94:K101,K99))))</f>
        <v>1</v>
      </c>
      <c r="AJ99" s="1">
        <f t="shared" ref="AJ99" si="1473">IF(COUNT(L99)&lt;1,0,IF((L$3-COUNTIF(L94:L101,"&lt;"&amp;L99))&lt;0,0,IF(((L$3-COUNTIF(L94:L101,"&lt;"&amp;L99))/COUNTIF(L94:L101,L99))&gt;1,1,(L$3-COUNTIF(L94:L101,"&lt;"&amp;L99))/COUNTIF(L94:L101,L99))))</f>
        <v>1</v>
      </c>
      <c r="AK99" s="1">
        <f t="shared" ref="AK99" si="1474">IF(COUNT(M99)&lt;1,0,IF((M$3-COUNTIF(M94:M101,"&lt;"&amp;M99))&lt;0,0,IF(((M$3-COUNTIF(M94:M101,"&lt;"&amp;M99))/COUNTIF(M94:M101,M99))&gt;1,1,(M$3-COUNTIF(M94:M101,"&lt;"&amp;M99))/COUNTIF(M94:M101,M99))))</f>
        <v>0.5</v>
      </c>
      <c r="AL99" s="1">
        <f t="shared" ref="AL99" si="1475">IF(COUNT(N99)&lt;1,0,IF((N$3-COUNTIF(N94:N101,"&lt;"&amp;N99))&lt;0,0,IF(((N$3-COUNTIF(N94:N101,"&lt;"&amp;N99))/COUNTIF(N94:N101,N99))&gt;1,1,(N$3-COUNTIF(N94:N101,"&lt;"&amp;N99))/COUNTIF(N94:N101,N99))))</f>
        <v>0.66666666666666663</v>
      </c>
      <c r="AM99" s="1">
        <f t="shared" ref="AM99" si="1476">IF(COUNT(O99)&lt;1,0,IF((O$3-COUNTIF(O94:O101,"&lt;"&amp;O99))&lt;0,0,IF(((O$3-COUNTIF(O94:O101,"&lt;"&amp;O99))/COUNTIF(O94:O101,O99))&gt;1,1,(O$3-COUNTIF(O94:O101,"&lt;"&amp;O99))/COUNTIF(O94:O101,O99))))</f>
        <v>1</v>
      </c>
      <c r="AN99" s="1">
        <f t="shared" ref="AN99" si="1477">IF(COUNT(P99)&lt;1,0,IF((P$3-COUNTIF(P94:P101,"&lt;"&amp;P99))&lt;0,0,IF(((P$3-COUNTIF(P94:P101,"&lt;"&amp;P99))/COUNTIF(P94:P101,P99))&gt;1,1,(P$3-COUNTIF(P94:P101,"&lt;"&amp;P99))/COUNTIF(P94:P101,P99))))</f>
        <v>0</v>
      </c>
      <c r="AO99" s="1">
        <f t="shared" ref="AO99" si="1478">IF(COUNT(Q99)&lt;1,0,IF((Q$3-COUNTIF(Q94:Q101,"&lt;"&amp;Q99))&lt;0,0,IF(((Q$3-COUNTIF(Q94:Q101,"&lt;"&amp;Q99))/COUNTIF(Q94:Q101,Q99))&gt;1,1,(Q$3-COUNTIF(Q94:Q101,"&lt;"&amp;Q99))/COUNTIF(Q94:Q101,Q99))))</f>
        <v>0</v>
      </c>
      <c r="AP99" s="1">
        <f t="shared" ref="AP99" si="1479">IF(COUNT(R99)&lt;1,0,IF((R$3-COUNTIF(R94:R101,"&lt;"&amp;R99))&lt;0,0,IF(((R$3-COUNTIF(R94:R101,"&lt;"&amp;R99))/COUNTIF(R94:R101,R99))&gt;1,1,(R$3-COUNTIF(R94:R101,"&lt;"&amp;R99))/COUNTIF(R94:R101,R99))))</f>
        <v>1</v>
      </c>
      <c r="AQ99" s="1">
        <f t="shared" ref="AQ99" si="1480">IF(COUNT(S99)&lt;1,0,IF((S$3-COUNTIF(S94:S101,"&lt;"&amp;S99))&lt;0,0,IF(((S$3-COUNTIF(S94:S101,"&lt;"&amp;S99))/COUNTIF(S94:S101,S99))&gt;1,1,(S$3-COUNTIF(S94:S101,"&lt;"&amp;S99))/COUNTIF(S94:S101,S99))))</f>
        <v>1</v>
      </c>
      <c r="AR99" s="1">
        <f t="shared" ref="AR99" si="1481">IF(COUNT(T99)&lt;1,0,IF((T$3-COUNTIF(T94:T101,"&lt;"&amp;T99))&lt;0,0,IF(((T$3-COUNTIF(T94:T101,"&lt;"&amp;T99))/COUNTIF(T94:T101,T99))&gt;1,1,(T$3-COUNTIF(T94:T101,"&lt;"&amp;T99))/COUNTIF(T94:T101,T99))))</f>
        <v>1</v>
      </c>
      <c r="AS99" s="1">
        <f t="shared" ref="AS99" si="1482">IF(COUNT(U99)&lt;1,0,IF((U$3-COUNTIF(U94:U101,"&lt;"&amp;U99))&lt;0,0,IF(((U$3-COUNTIF(U94:U101,"&lt;"&amp;U99))/COUNTIF(U94:U101,U99))&gt;1,1,(U$3-COUNTIF(U94:U101,"&lt;"&amp;U99))/COUNTIF(U94:U101,U99))))</f>
        <v>0</v>
      </c>
      <c r="AT99" s="1">
        <f t="shared" ref="AT99" si="1483">IF(COUNT(V99)&lt;1,0,IF((V$3-COUNTIF(V94:V101,"&lt;"&amp;V99))&lt;0,0,IF(((V$3-COUNTIF(V94:V101,"&lt;"&amp;V99))/COUNTIF(V94:V101,V99))&gt;1,1,(V$3-COUNTIF(V94:V101,"&lt;"&amp;V99))/COUNTIF(V94:V101,V99))))</f>
        <v>0</v>
      </c>
      <c r="AU99" s="1">
        <f t="shared" ref="AU99" si="1484">IF(COUNT(W99)&lt;1,0,IF((W$3-COUNTIF(W94:W101,"&lt;"&amp;W99))&lt;0,0,IF(((W$3-COUNTIF(W94:W101,"&lt;"&amp;W99))/COUNTIF(W94:W101,W99))&gt;1,1,(W$3-COUNTIF(W94:W101,"&lt;"&amp;W99))/COUNTIF(W94:W101,W99))))</f>
        <v>0</v>
      </c>
      <c r="AV99" s="1">
        <f t="shared" ref="AV99" si="1485">IF(COUNT(X99)&lt;1,0,IF((X$3-COUNTIF(X94:X101,"&lt;"&amp;X99))&lt;0,0,IF(((X$3-COUNTIF(X94:X101,"&lt;"&amp;X99))/COUNTIF(X94:X101,X99))&gt;1,1,(X$3-COUNTIF(X94:X101,"&lt;"&amp;X99))/COUNTIF(X94:X101,X99))))</f>
        <v>0</v>
      </c>
      <c r="AW99" s="1">
        <f t="shared" ref="AW99" si="1486">IF(COUNT(Y99)&lt;1,0,IF((Y$3-COUNTIF(Y94:Y101,"&lt;"&amp;Y99))&lt;0,0,IF(((Y$3-COUNTIF(Y94:Y101,"&lt;"&amp;Y99))/COUNTIF(Y94:Y101,Y99))&gt;1,1,(Y$3-COUNTIF(Y94:Y101,"&lt;"&amp;Y99))/COUNTIF(Y94:Y101,Y99))))</f>
        <v>0</v>
      </c>
    </row>
    <row r="100" spans="1:49" ht="15" x14ac:dyDescent="0.2">
      <c r="B100" s="11" t="s">
        <v>70</v>
      </c>
      <c r="C100" s="18" t="s">
        <v>221</v>
      </c>
      <c r="D100" s="7">
        <v>36</v>
      </c>
      <c r="E100" s="7">
        <v>37</v>
      </c>
      <c r="F100" s="7">
        <v>37</v>
      </c>
      <c r="G100" s="7">
        <v>40</v>
      </c>
      <c r="H100" s="7">
        <v>35</v>
      </c>
      <c r="I100" s="7">
        <v>36</v>
      </c>
      <c r="J100" s="7">
        <v>39</v>
      </c>
      <c r="K100" s="7">
        <v>38</v>
      </c>
      <c r="L100" s="7">
        <v>45</v>
      </c>
      <c r="M100" s="7">
        <v>33</v>
      </c>
      <c r="N100" s="7">
        <v>36</v>
      </c>
      <c r="O100" s="7">
        <v>37</v>
      </c>
      <c r="P100" s="7">
        <v>40</v>
      </c>
      <c r="Q100" s="7">
        <v>42</v>
      </c>
      <c r="R100" s="7">
        <v>37</v>
      </c>
      <c r="S100" s="7">
        <v>40</v>
      </c>
      <c r="T100" s="7">
        <v>39</v>
      </c>
      <c r="U100" s="7"/>
      <c r="V100" s="7"/>
      <c r="W100" s="7"/>
      <c r="X100" s="7"/>
      <c r="Y100" s="7"/>
      <c r="Z100" s="13">
        <f t="shared" si="1381"/>
        <v>38.058823529411768</v>
      </c>
      <c r="AB100" s="1">
        <f>IF(COUNT(D100)&lt;1,0,IF((D$3-COUNTIF(D94:D101,"&lt;"&amp;D100))&lt;0,0,IF(((D$3-COUNTIF(D94:D101,"&lt;"&amp;D100))/COUNTIF(D94:D101,D100))&gt;1,1,(D$3-COUNTIF(D94:D101,"&lt;"&amp;D100))/COUNTIF(D94:D101,D100))))</f>
        <v>0.5</v>
      </c>
      <c r="AC100" s="1">
        <f t="shared" ref="AC100" si="1487">IF(COUNT(E100)&lt;1,0,IF((E$3-COUNTIF(E94:E101,"&lt;"&amp;E100))&lt;0,0,IF(((E$3-COUNTIF(E94:E101,"&lt;"&amp;E100))/COUNTIF(E94:E101,E100))&gt;1,1,(E$3-COUNTIF(E94:E101,"&lt;"&amp;E100))/COUNTIF(E94:E101,E100))))</f>
        <v>1</v>
      </c>
      <c r="AD100" s="1">
        <f t="shared" ref="AD100" si="1488">IF(COUNT(F100)&lt;1,0,IF((F$3-COUNTIF(F94:F101,"&lt;"&amp;F100))&lt;0,0,IF(((F$3-COUNTIF(F94:F101,"&lt;"&amp;F100))/COUNTIF(F94:F101,F100))&gt;1,1,(F$3-COUNTIF(F94:F101,"&lt;"&amp;F100))/COUNTIF(F94:F101,F100))))</f>
        <v>1</v>
      </c>
      <c r="AE100" s="1">
        <f t="shared" ref="AE100" si="1489">IF(COUNT(G100)&lt;1,0,IF((G$3-COUNTIF(G94:G101,"&lt;"&amp;G100))&lt;0,0,IF(((G$3-COUNTIF(G94:G101,"&lt;"&amp;G100))/COUNTIF(G94:G101,G100))&gt;1,1,(G$3-COUNTIF(G94:G101,"&lt;"&amp;G100))/COUNTIF(G94:G101,G100))))</f>
        <v>1</v>
      </c>
      <c r="AF100" s="1">
        <f t="shared" ref="AF100" si="1490">IF(COUNT(H100)&lt;1,0,IF((H$3-COUNTIF(H94:H101,"&lt;"&amp;H100))&lt;0,0,IF(((H$3-COUNTIF(H94:H101,"&lt;"&amp;H100))/COUNTIF(H94:H101,H100))&gt;1,1,(H$3-COUNTIF(H94:H101,"&lt;"&amp;H100))/COUNTIF(H94:H101,H100))))</f>
        <v>1</v>
      </c>
      <c r="AG100" s="1">
        <f t="shared" ref="AG100" si="1491">IF(COUNT(I100)&lt;1,0,IF((I$3-COUNTIF(I94:I101,"&lt;"&amp;I100))&lt;0,0,IF(((I$3-COUNTIF(I94:I101,"&lt;"&amp;I100))/COUNTIF(I94:I101,I100))&gt;1,1,(I$3-COUNTIF(I94:I101,"&lt;"&amp;I100))/COUNTIF(I94:I101,I100))))</f>
        <v>1</v>
      </c>
      <c r="AH100" s="1">
        <f t="shared" ref="AH100" si="1492">IF(COUNT(J100)&lt;1,0,IF((J$3-COUNTIF(J94:J101,"&lt;"&amp;J100))&lt;0,0,IF(((J$3-COUNTIF(J94:J101,"&lt;"&amp;J100))/COUNTIF(J94:J101,J100))&gt;1,1,(J$3-COUNTIF(J94:J101,"&lt;"&amp;J100))/COUNTIF(J94:J101,J100))))</f>
        <v>1</v>
      </c>
      <c r="AI100" s="1">
        <f t="shared" ref="AI100" si="1493">IF(COUNT(K100)&lt;1,0,IF((K$3-COUNTIF(K94:K101,"&lt;"&amp;K100))&lt;0,0,IF(((K$3-COUNTIF(K94:K101,"&lt;"&amp;K100))/COUNTIF(K94:K101,K100))&gt;1,1,(K$3-COUNTIF(K94:K101,"&lt;"&amp;K100))/COUNTIF(K94:K101,K100))))</f>
        <v>1</v>
      </c>
      <c r="AJ100" s="1">
        <f t="shared" ref="AJ100" si="1494">IF(COUNT(L100)&lt;1,0,IF((L$3-COUNTIF(L94:L101,"&lt;"&amp;L100))&lt;0,0,IF(((L$3-COUNTIF(L94:L101,"&lt;"&amp;L100))/COUNTIF(L94:L101,L100))&gt;1,1,(L$3-COUNTIF(L94:L101,"&lt;"&amp;L100))/COUNTIF(L94:L101,L100))))</f>
        <v>0</v>
      </c>
      <c r="AK100" s="1">
        <f t="shared" ref="AK100" si="1495">IF(COUNT(M100)&lt;1,0,IF((M$3-COUNTIF(M94:M101,"&lt;"&amp;M100))&lt;0,0,IF(((M$3-COUNTIF(M94:M101,"&lt;"&amp;M100))/COUNTIF(M94:M101,M100))&gt;1,1,(M$3-COUNTIF(M94:M101,"&lt;"&amp;M100))/COUNTIF(M94:M101,M100))))</f>
        <v>1</v>
      </c>
      <c r="AL100" s="1">
        <f t="shared" ref="AL100" si="1496">IF(COUNT(N100)&lt;1,0,IF((N$3-COUNTIF(N94:N101,"&lt;"&amp;N100))&lt;0,0,IF(((N$3-COUNTIF(N94:N101,"&lt;"&amp;N100))/COUNTIF(N94:N101,N100))&gt;1,1,(N$3-COUNTIF(N94:N101,"&lt;"&amp;N100))/COUNTIF(N94:N101,N100))))</f>
        <v>1</v>
      </c>
      <c r="AM100" s="1">
        <f t="shared" ref="AM100" si="1497">IF(COUNT(O100)&lt;1,0,IF((O$3-COUNTIF(O94:O101,"&lt;"&amp;O100))&lt;0,0,IF(((O$3-COUNTIF(O94:O101,"&lt;"&amp;O100))/COUNTIF(O94:O101,O100))&gt;1,1,(O$3-COUNTIF(O94:O101,"&lt;"&amp;O100))/COUNTIF(O94:O101,O100))))</f>
        <v>0</v>
      </c>
      <c r="AN100" s="1">
        <f t="shared" ref="AN100" si="1498">IF(COUNT(P100)&lt;1,0,IF((P$3-COUNTIF(P94:P101,"&lt;"&amp;P100))&lt;0,0,IF(((P$3-COUNTIF(P94:P101,"&lt;"&amp;P100))/COUNTIF(P94:P101,P100))&gt;1,1,(P$3-COUNTIF(P94:P101,"&lt;"&amp;P100))/COUNTIF(P94:P101,P100))))</f>
        <v>0</v>
      </c>
      <c r="AO100" s="1">
        <f t="shared" ref="AO100" si="1499">IF(COUNT(Q100)&lt;1,0,IF((Q$3-COUNTIF(Q94:Q101,"&lt;"&amp;Q100))&lt;0,0,IF(((Q$3-COUNTIF(Q94:Q101,"&lt;"&amp;Q100))/COUNTIF(Q94:Q101,Q100))&gt;1,1,(Q$3-COUNTIF(Q94:Q101,"&lt;"&amp;Q100))/COUNTIF(Q94:Q101,Q100))))</f>
        <v>0</v>
      </c>
      <c r="AP100" s="1">
        <f t="shared" ref="AP100" si="1500">IF(COUNT(R100)&lt;1,0,IF((R$3-COUNTIF(R94:R101,"&lt;"&amp;R100))&lt;0,0,IF(((R$3-COUNTIF(R94:R101,"&lt;"&amp;R100))/COUNTIF(R94:R101,R100))&gt;1,1,(R$3-COUNTIF(R94:R101,"&lt;"&amp;R100))/COUNTIF(R94:R101,R100))))</f>
        <v>1</v>
      </c>
      <c r="AQ100" s="1">
        <f t="shared" ref="AQ100" si="1501">IF(COUNT(S100)&lt;1,0,IF((S$3-COUNTIF(S94:S101,"&lt;"&amp;S100))&lt;0,0,IF(((S$3-COUNTIF(S94:S101,"&lt;"&amp;S100))/COUNTIF(S94:S101,S100))&gt;1,1,(S$3-COUNTIF(S94:S101,"&lt;"&amp;S100))/COUNTIF(S94:S101,S100))))</f>
        <v>1</v>
      </c>
      <c r="AR100" s="1">
        <f t="shared" ref="AR100" si="1502">IF(COUNT(T100)&lt;1,0,IF((T$3-COUNTIF(T94:T101,"&lt;"&amp;T100))&lt;0,0,IF(((T$3-COUNTIF(T94:T101,"&lt;"&amp;T100))/COUNTIF(T94:T101,T100))&gt;1,1,(T$3-COUNTIF(T94:T101,"&lt;"&amp;T100))/COUNTIF(T94:T101,T100))))</f>
        <v>1</v>
      </c>
      <c r="AS100" s="1">
        <f t="shared" ref="AS100" si="1503">IF(COUNT(U100)&lt;1,0,IF((U$3-COUNTIF(U94:U101,"&lt;"&amp;U100))&lt;0,0,IF(((U$3-COUNTIF(U94:U101,"&lt;"&amp;U100))/COUNTIF(U94:U101,U100))&gt;1,1,(U$3-COUNTIF(U94:U101,"&lt;"&amp;U100))/COUNTIF(U94:U101,U100))))</f>
        <v>0</v>
      </c>
      <c r="AT100" s="1">
        <f t="shared" ref="AT100" si="1504">IF(COUNT(V100)&lt;1,0,IF((V$3-COUNTIF(V94:V101,"&lt;"&amp;V100))&lt;0,0,IF(((V$3-COUNTIF(V94:V101,"&lt;"&amp;V100))/COUNTIF(V94:V101,V100))&gt;1,1,(V$3-COUNTIF(V94:V101,"&lt;"&amp;V100))/COUNTIF(V94:V101,V100))))</f>
        <v>0</v>
      </c>
      <c r="AU100" s="1">
        <f t="shared" ref="AU100" si="1505">IF(COUNT(W100)&lt;1,0,IF((W$3-COUNTIF(W94:W101,"&lt;"&amp;W100))&lt;0,0,IF(((W$3-COUNTIF(W94:W101,"&lt;"&amp;W100))/COUNTIF(W94:W101,W100))&gt;1,1,(W$3-COUNTIF(W94:W101,"&lt;"&amp;W100))/COUNTIF(W94:W101,W100))))</f>
        <v>0</v>
      </c>
      <c r="AV100" s="1">
        <f t="shared" ref="AV100" si="1506">IF(COUNT(X100)&lt;1,0,IF((X$3-COUNTIF(X94:X101,"&lt;"&amp;X100))&lt;0,0,IF(((X$3-COUNTIF(X94:X101,"&lt;"&amp;X100))/COUNTIF(X94:X101,X100))&gt;1,1,(X$3-COUNTIF(X94:X101,"&lt;"&amp;X100))/COUNTIF(X94:X101,X100))))</f>
        <v>0</v>
      </c>
      <c r="AW100" s="1">
        <f t="shared" ref="AW100" si="1507">IF(COUNT(Y100)&lt;1,0,IF((Y$3-COUNTIF(Y94:Y101,"&lt;"&amp;Y100))&lt;0,0,IF(((Y$3-COUNTIF(Y94:Y101,"&lt;"&amp;Y100))/COUNTIF(Y94:Y101,Y100))&gt;1,1,(Y$3-COUNTIF(Y94:Y101,"&lt;"&amp;Y100))/COUNTIF(Y94:Y101,Y100))))</f>
        <v>0</v>
      </c>
    </row>
    <row r="101" spans="1:49" ht="15" x14ac:dyDescent="0.2">
      <c r="B101" s="27" t="s">
        <v>250</v>
      </c>
      <c r="C101" s="28" t="s">
        <v>221</v>
      </c>
      <c r="D101" s="7">
        <v>36</v>
      </c>
      <c r="E101" s="7">
        <v>34</v>
      </c>
      <c r="F101" s="7">
        <v>39</v>
      </c>
      <c r="G101" s="7">
        <v>45</v>
      </c>
      <c r="H101" s="7">
        <v>34</v>
      </c>
      <c r="I101" s="7">
        <v>41</v>
      </c>
      <c r="J101" s="7">
        <v>38</v>
      </c>
      <c r="K101" s="7">
        <v>44</v>
      </c>
      <c r="L101" s="7">
        <v>35</v>
      </c>
      <c r="M101" s="7">
        <v>34</v>
      </c>
      <c r="N101" s="7">
        <v>40</v>
      </c>
      <c r="O101" s="7">
        <v>36</v>
      </c>
      <c r="P101" s="7">
        <v>36</v>
      </c>
      <c r="Q101" s="7">
        <v>36</v>
      </c>
      <c r="R101" s="7">
        <v>37</v>
      </c>
      <c r="S101" s="7">
        <v>38</v>
      </c>
      <c r="T101" s="7">
        <v>40</v>
      </c>
      <c r="U101" s="7"/>
      <c r="V101" s="7"/>
      <c r="W101" s="7"/>
      <c r="X101" s="7"/>
      <c r="Y101" s="7"/>
      <c r="Z101" s="13">
        <f t="shared" si="1381"/>
        <v>37.823529411764703</v>
      </c>
      <c r="AB101" s="1">
        <f>IF(COUNT(D101)&lt;1,0,IF((D$3-COUNTIF(D94:D101,"&lt;"&amp;D101))&lt;0,0,IF(((D$3-COUNTIF(D94:D101,"&lt;"&amp;D101))/COUNTIF(D94:D101,D101))&gt;1,1,(D$3-COUNTIF(D94:D101,"&lt;"&amp;D101))/COUNTIF(D94:D101,D101))))</f>
        <v>0.5</v>
      </c>
      <c r="AC101" s="1">
        <f t="shared" ref="AC101" si="1508">IF(COUNT(E101)&lt;1,0,IF((E$3-COUNTIF(E94:E101,"&lt;"&amp;E101))&lt;0,0,IF(((E$3-COUNTIF(E94:E101,"&lt;"&amp;E101))/COUNTIF(E94:E101,E101))&gt;1,1,(E$3-COUNTIF(E94:E101,"&lt;"&amp;E101))/COUNTIF(E94:E101,E101))))</f>
        <v>1</v>
      </c>
      <c r="AD101" s="1">
        <f t="shared" ref="AD101" si="1509">IF(COUNT(F101)&lt;1,0,IF((F$3-COUNTIF(F94:F101,"&lt;"&amp;F101))&lt;0,0,IF(((F$3-COUNTIF(F94:F101,"&lt;"&amp;F101))/COUNTIF(F94:F101,F101))&gt;1,1,(F$3-COUNTIF(F94:F101,"&lt;"&amp;F101))/COUNTIF(F94:F101,F101))))</f>
        <v>0.5</v>
      </c>
      <c r="AE101" s="1">
        <f t="shared" ref="AE101" si="1510">IF(COUNT(G101)&lt;1,0,IF((G$3-COUNTIF(G94:G101,"&lt;"&amp;G101))&lt;0,0,IF(((G$3-COUNTIF(G94:G101,"&lt;"&amp;G101))/COUNTIF(G94:G101,G101))&gt;1,1,(G$3-COUNTIF(G94:G101,"&lt;"&amp;G101))/COUNTIF(G94:G101,G101))))</f>
        <v>0</v>
      </c>
      <c r="AF101" s="1">
        <f t="shared" ref="AF101" si="1511">IF(COUNT(H101)&lt;1,0,IF((H$3-COUNTIF(H94:H101,"&lt;"&amp;H101))&lt;0,0,IF(((H$3-COUNTIF(H94:H101,"&lt;"&amp;H101))/COUNTIF(H94:H101,H101))&gt;1,1,(H$3-COUNTIF(H94:H101,"&lt;"&amp;H101))/COUNTIF(H94:H101,H101))))</f>
        <v>1</v>
      </c>
      <c r="AG101" s="1">
        <f t="shared" ref="AG101" si="1512">IF(COUNT(I101)&lt;1,0,IF((I$3-COUNTIF(I94:I101,"&lt;"&amp;I101))&lt;0,0,IF(((I$3-COUNTIF(I94:I101,"&lt;"&amp;I101))/COUNTIF(I94:I101,I101))&gt;1,1,(I$3-COUNTIF(I94:I101,"&lt;"&amp;I101))/COUNTIF(I94:I101,I101))))</f>
        <v>0</v>
      </c>
      <c r="AH101" s="1">
        <f t="shared" ref="AH101" si="1513">IF(COUNT(J101)&lt;1,0,IF((J$3-COUNTIF(J94:J101,"&lt;"&amp;J101))&lt;0,0,IF(((J$3-COUNTIF(J94:J101,"&lt;"&amp;J101))/COUNTIF(J94:J101,J101))&gt;1,1,(J$3-COUNTIF(J94:J101,"&lt;"&amp;J101))/COUNTIF(J94:J101,J101))))</f>
        <v>1</v>
      </c>
      <c r="AI101" s="1">
        <f t="shared" ref="AI101" si="1514">IF(COUNT(K101)&lt;1,0,IF((K$3-COUNTIF(K94:K101,"&lt;"&amp;K101))&lt;0,0,IF(((K$3-COUNTIF(K94:K101,"&lt;"&amp;K101))/COUNTIF(K94:K101,K101))&gt;1,1,(K$3-COUNTIF(K94:K101,"&lt;"&amp;K101))/COUNTIF(K94:K101,K101))))</f>
        <v>0</v>
      </c>
      <c r="AJ101" s="1">
        <f t="shared" ref="AJ101" si="1515">IF(COUNT(L101)&lt;1,0,IF((L$3-COUNTIF(L94:L101,"&lt;"&amp;L101))&lt;0,0,IF(((L$3-COUNTIF(L94:L101,"&lt;"&amp;L101))/COUNTIF(L94:L101,L101))&gt;1,1,(L$3-COUNTIF(L94:L101,"&lt;"&amp;L101))/COUNTIF(L94:L101,L101))))</f>
        <v>1</v>
      </c>
      <c r="AK101" s="1">
        <f t="shared" ref="AK101" si="1516">IF(COUNT(M101)&lt;1,0,IF((M$3-COUNTIF(M94:M101,"&lt;"&amp;M101))&lt;0,0,IF(((M$3-COUNTIF(M94:M101,"&lt;"&amp;M101))/COUNTIF(M94:M101,M101))&gt;1,1,(M$3-COUNTIF(M94:M101,"&lt;"&amp;M101))/COUNTIF(M94:M101,M101))))</f>
        <v>1</v>
      </c>
      <c r="AL101" s="1">
        <f t="shared" ref="AL101" si="1517">IF(COUNT(N101)&lt;1,0,IF((N$3-COUNTIF(N94:N101,"&lt;"&amp;N101))&lt;0,0,IF(((N$3-COUNTIF(N94:N101,"&lt;"&amp;N101))/COUNTIF(N94:N101,N101))&gt;1,1,(N$3-COUNTIF(N94:N101,"&lt;"&amp;N101))/COUNTIF(N94:N101,N101))))</f>
        <v>0</v>
      </c>
      <c r="AM101" s="1">
        <f t="shared" ref="AM101" si="1518">IF(COUNT(O101)&lt;1,0,IF((O$3-COUNTIF(O94:O101,"&lt;"&amp;O101))&lt;0,0,IF(((O$3-COUNTIF(O94:O101,"&lt;"&amp;O101))/COUNTIF(O94:O101,O101))&gt;1,1,(O$3-COUNTIF(O94:O101,"&lt;"&amp;O101))/COUNTIF(O94:O101,O101))))</f>
        <v>1</v>
      </c>
      <c r="AN101" s="1">
        <f t="shared" ref="AN101" si="1519">IF(COUNT(P101)&lt;1,0,IF((P$3-COUNTIF(P94:P101,"&lt;"&amp;P101))&lt;0,0,IF(((P$3-COUNTIF(P94:P101,"&lt;"&amp;P101))/COUNTIF(P94:P101,P101))&gt;1,1,(P$3-COUNTIF(P94:P101,"&lt;"&amp;P101))/COUNTIF(P94:P101,P101))))</f>
        <v>1</v>
      </c>
      <c r="AO101" s="1">
        <f t="shared" ref="AO101" si="1520">IF(COUNT(Q101)&lt;1,0,IF((Q$3-COUNTIF(Q94:Q101,"&lt;"&amp;Q101))&lt;0,0,IF(((Q$3-COUNTIF(Q94:Q101,"&lt;"&amp;Q101))/COUNTIF(Q94:Q101,Q101))&gt;1,1,(Q$3-COUNTIF(Q94:Q101,"&lt;"&amp;Q101))/COUNTIF(Q94:Q101,Q101))))</f>
        <v>1</v>
      </c>
      <c r="AP101" s="1">
        <f t="shared" ref="AP101" si="1521">IF(COUNT(R101)&lt;1,0,IF((R$3-COUNTIF(R94:R101,"&lt;"&amp;R101))&lt;0,0,IF(((R$3-COUNTIF(R94:R101,"&lt;"&amp;R101))/COUNTIF(R94:R101,R101))&gt;1,1,(R$3-COUNTIF(R94:R101,"&lt;"&amp;R101))/COUNTIF(R94:R101,R101))))</f>
        <v>1</v>
      </c>
      <c r="AQ101" s="1">
        <f t="shared" ref="AQ101" si="1522">IF(COUNT(S101)&lt;1,0,IF((S$3-COUNTIF(S94:S101,"&lt;"&amp;S101))&lt;0,0,IF(((S$3-COUNTIF(S94:S101,"&lt;"&amp;S101))/COUNTIF(S94:S101,S101))&gt;1,1,(S$3-COUNTIF(S94:S101,"&lt;"&amp;S101))/COUNTIF(S94:S101,S101))))</f>
        <v>1</v>
      </c>
      <c r="AR101" s="1">
        <f t="shared" ref="AR101" si="1523">IF(COUNT(T101)&lt;1,0,IF((T$3-COUNTIF(T94:T101,"&lt;"&amp;T101))&lt;0,0,IF(((T$3-COUNTIF(T94:T101,"&lt;"&amp;T101))/COUNTIF(T94:T101,T101))&gt;1,1,(T$3-COUNTIF(T94:T101,"&lt;"&amp;T101))/COUNTIF(T94:T101,T101))))</f>
        <v>0</v>
      </c>
      <c r="AS101" s="1">
        <f t="shared" ref="AS101" si="1524">IF(COUNT(U101)&lt;1,0,IF((U$3-COUNTIF(U94:U101,"&lt;"&amp;U101))&lt;0,0,IF(((U$3-COUNTIF(U94:U101,"&lt;"&amp;U101))/COUNTIF(U94:U101,U101))&gt;1,1,(U$3-COUNTIF(U94:U101,"&lt;"&amp;U101))/COUNTIF(U94:U101,U101))))</f>
        <v>0</v>
      </c>
      <c r="AT101" s="1">
        <f t="shared" ref="AT101" si="1525">IF(COUNT(V101)&lt;1,0,IF((V$3-COUNTIF(V94:V101,"&lt;"&amp;V101))&lt;0,0,IF(((V$3-COUNTIF(V94:V101,"&lt;"&amp;V101))/COUNTIF(V94:V101,V101))&gt;1,1,(V$3-COUNTIF(V94:V101,"&lt;"&amp;V101))/COUNTIF(V94:V101,V101))))</f>
        <v>0</v>
      </c>
      <c r="AU101" s="1">
        <f t="shared" ref="AU101" si="1526">IF(COUNT(W101)&lt;1,0,IF((W$3-COUNTIF(W94:W101,"&lt;"&amp;W101))&lt;0,0,IF(((W$3-COUNTIF(W94:W101,"&lt;"&amp;W101))/COUNTIF(W94:W101,W101))&gt;1,1,(W$3-COUNTIF(W94:W101,"&lt;"&amp;W101))/COUNTIF(W94:W101,W101))))</f>
        <v>0</v>
      </c>
      <c r="AV101" s="1">
        <f t="shared" ref="AV101" si="1527">IF(COUNT(X101)&lt;1,0,IF((X$3-COUNTIF(X94:X101,"&lt;"&amp;X101))&lt;0,0,IF(((X$3-COUNTIF(X94:X101,"&lt;"&amp;X101))/COUNTIF(X94:X101,X101))&gt;1,1,(X$3-COUNTIF(X94:X101,"&lt;"&amp;X101))/COUNTIF(X94:X101,X101))))</f>
        <v>0</v>
      </c>
      <c r="AW101" s="1">
        <f t="shared" ref="AW101" si="1528">IF(COUNT(Y101)&lt;1,0,IF((Y$3-COUNTIF(Y94:Y101,"&lt;"&amp;Y101))&lt;0,0,IF(((Y$3-COUNTIF(Y94:Y101,"&lt;"&amp;Y101))/COUNTIF(Y94:Y101,Y101))&gt;1,1,(Y$3-COUNTIF(Y94:Y101,"&lt;"&amp;Y101))/COUNTIF(Y94:Y101,Y101))))</f>
        <v>0</v>
      </c>
    </row>
    <row r="102" spans="1:49" x14ac:dyDescent="0.2">
      <c r="A102" s="9">
        <v>9</v>
      </c>
      <c r="B102" s="6" t="s">
        <v>54</v>
      </c>
      <c r="C102" s="1"/>
      <c r="D102" s="1">
        <f t="shared" ref="D102:Y102" si="1529">SUMIF(AB94:AB101,"&gt;0",D94:D101)-((SUMIF(AB94:AB101,"&lt;1",D94:D101)-SUMIF(AB94:AB101,0,D94:D101))/   IF((COUNTIF(AB94:AB101,"&lt;1")-COUNTIF(AB94:AB101,0))=0,1,(COUNTIF(AB94:AB101,"&lt;1")-COUNTIF(AB94:AB101,0))))*(COUNTIF(AB94:AB101,"&gt;0")-D$3)</f>
        <v>165</v>
      </c>
      <c r="E102" s="1">
        <f t="shared" si="1529"/>
        <v>180</v>
      </c>
      <c r="F102" s="1">
        <f t="shared" si="1529"/>
        <v>182</v>
      </c>
      <c r="G102" s="1">
        <f t="shared" si="1529"/>
        <v>183</v>
      </c>
      <c r="H102" s="1">
        <f t="shared" si="1529"/>
        <v>171</v>
      </c>
      <c r="I102" s="1">
        <f t="shared" si="1529"/>
        <v>186</v>
      </c>
      <c r="J102" s="1">
        <f t="shared" si="1529"/>
        <v>192</v>
      </c>
      <c r="K102" s="1">
        <f t="shared" si="1529"/>
        <v>179</v>
      </c>
      <c r="L102" s="1">
        <f t="shared" si="1529"/>
        <v>174</v>
      </c>
      <c r="M102" s="1">
        <f t="shared" si="1529"/>
        <v>172</v>
      </c>
      <c r="N102" s="1">
        <f t="shared" si="1529"/>
        <v>179</v>
      </c>
      <c r="O102" s="1">
        <f t="shared" si="1529"/>
        <v>175</v>
      </c>
      <c r="P102" s="1">
        <f t="shared" si="1529"/>
        <v>188</v>
      </c>
      <c r="Q102" s="1">
        <f t="shared" si="1529"/>
        <v>180</v>
      </c>
      <c r="R102" s="1">
        <f t="shared" si="1529"/>
        <v>184</v>
      </c>
      <c r="S102" s="1">
        <f t="shared" si="1529"/>
        <v>188</v>
      </c>
      <c r="T102" s="1">
        <f t="shared" si="1529"/>
        <v>186</v>
      </c>
      <c r="U102" s="1">
        <f t="shared" si="1529"/>
        <v>0</v>
      </c>
      <c r="V102" s="1">
        <f t="shared" si="1529"/>
        <v>0</v>
      </c>
      <c r="W102" s="1">
        <f t="shared" si="1529"/>
        <v>0</v>
      </c>
      <c r="X102" s="1">
        <f t="shared" si="1529"/>
        <v>0</v>
      </c>
      <c r="Y102" s="1">
        <f t="shared" si="1529"/>
        <v>0</v>
      </c>
    </row>
    <row r="104" spans="1:49" x14ac:dyDescent="0.2">
      <c r="B104" s="6" t="s">
        <v>23</v>
      </c>
      <c r="C104" s="1" t="s">
        <v>63</v>
      </c>
      <c r="D104" s="4">
        <v>1</v>
      </c>
      <c r="E104" s="4">
        <v>2</v>
      </c>
      <c r="F104" s="4">
        <v>3</v>
      </c>
      <c r="G104" s="4">
        <v>4</v>
      </c>
      <c r="H104" s="4">
        <v>5</v>
      </c>
      <c r="I104" s="4">
        <v>6</v>
      </c>
      <c r="J104" s="4">
        <v>7</v>
      </c>
      <c r="K104" s="4">
        <v>8</v>
      </c>
      <c r="L104" s="4">
        <v>9</v>
      </c>
      <c r="M104" s="4">
        <v>10</v>
      </c>
      <c r="N104" s="4">
        <v>11</v>
      </c>
      <c r="O104" s="4">
        <v>12</v>
      </c>
      <c r="P104" s="4">
        <v>13</v>
      </c>
      <c r="Q104" s="4">
        <v>14</v>
      </c>
      <c r="R104" s="4">
        <v>15</v>
      </c>
      <c r="S104" s="4">
        <v>16</v>
      </c>
      <c r="T104" s="4">
        <v>17</v>
      </c>
      <c r="U104" s="4">
        <v>18</v>
      </c>
      <c r="V104" s="4">
        <v>19</v>
      </c>
      <c r="W104" s="4">
        <v>20</v>
      </c>
      <c r="X104" s="4">
        <v>21</v>
      </c>
      <c r="Y104" s="4">
        <v>22</v>
      </c>
      <c r="Z104" s="12" t="s">
        <v>4</v>
      </c>
    </row>
    <row r="105" spans="1:49" ht="15" x14ac:dyDescent="0.2">
      <c r="B105" s="11" t="s">
        <v>251</v>
      </c>
      <c r="C105" s="28" t="s">
        <v>221</v>
      </c>
      <c r="D105" s="7">
        <v>45</v>
      </c>
      <c r="E105" s="7">
        <v>45</v>
      </c>
      <c r="F105" s="7">
        <v>45</v>
      </c>
      <c r="G105" s="7">
        <v>45</v>
      </c>
      <c r="H105" s="7">
        <v>36</v>
      </c>
      <c r="I105" s="7">
        <v>41</v>
      </c>
      <c r="J105" s="7">
        <v>34</v>
      </c>
      <c r="K105" s="7">
        <v>36</v>
      </c>
      <c r="L105" s="7">
        <v>35</v>
      </c>
      <c r="M105" s="7">
        <v>35</v>
      </c>
      <c r="N105" s="7">
        <v>39</v>
      </c>
      <c r="O105" s="7">
        <v>45</v>
      </c>
      <c r="P105" s="7">
        <v>38</v>
      </c>
      <c r="Q105" s="7">
        <v>41</v>
      </c>
      <c r="R105" s="7">
        <v>38</v>
      </c>
      <c r="S105" s="7">
        <v>39</v>
      </c>
      <c r="T105" s="7">
        <v>35</v>
      </c>
      <c r="U105" s="7"/>
      <c r="V105" s="7"/>
      <c r="W105" s="7"/>
      <c r="X105" s="7"/>
      <c r="Y105" s="7"/>
      <c r="Z105" s="13">
        <f>IF(D105&lt;&gt;"",AVERAGE(D105:Y105),"")</f>
        <v>39.529411764705884</v>
      </c>
      <c r="AB105" s="1">
        <f>IF(COUNT(D105)&lt;1,0,IF((D$3-COUNTIF(D105:D112,"&lt;"&amp;D105))&lt;0,0,IF(((D$3-COUNTIF(D105:D112,"&lt;"&amp;D105))/COUNTIF(D105:D112,D105))&gt;1,1,(D$3-COUNTIF(D105:D112,"&lt;"&amp;D105))/COUNTIF(D105:D112,D105))))</f>
        <v>0</v>
      </c>
      <c r="AC105" s="1">
        <f t="shared" ref="AC105" si="1530">IF(COUNT(E105)&lt;1,0,IF((E$3-COUNTIF(E105:E112,"&lt;"&amp;E105))&lt;0,0,IF(((E$3-COUNTIF(E105:E112,"&lt;"&amp;E105))/COUNTIF(E105:E112,E105))&gt;1,1,(E$3-COUNTIF(E105:E112,"&lt;"&amp;E105))/COUNTIF(E105:E112,E105))))</f>
        <v>0</v>
      </c>
      <c r="AD105" s="1">
        <f t="shared" ref="AD105" si="1531">IF(COUNT(F105)&lt;1,0,IF((F$3-COUNTIF(F105:F112,"&lt;"&amp;F105))&lt;0,0,IF(((F$3-COUNTIF(F105:F112,"&lt;"&amp;F105))/COUNTIF(F105:F112,F105))&gt;1,1,(F$3-COUNTIF(F105:F112,"&lt;"&amp;F105))/COUNTIF(F105:F112,F105))))</f>
        <v>0</v>
      </c>
      <c r="AE105" s="1">
        <f t="shared" ref="AE105" si="1532">IF(COUNT(G105)&lt;1,0,IF((G$3-COUNTIF(G105:G112,"&lt;"&amp;G105))&lt;0,0,IF(((G$3-COUNTIF(G105:G112,"&lt;"&amp;G105))/COUNTIF(G105:G112,G105))&gt;1,1,(G$3-COUNTIF(G105:G112,"&lt;"&amp;G105))/COUNTIF(G105:G112,G105))))</f>
        <v>0</v>
      </c>
      <c r="AF105" s="1">
        <f t="shared" ref="AF105" si="1533">IF(COUNT(H105)&lt;1,0,IF((H$3-COUNTIF(H105:H112,"&lt;"&amp;H105))&lt;0,0,IF(((H$3-COUNTIF(H105:H112,"&lt;"&amp;H105))/COUNTIF(H105:H112,H105))&gt;1,1,(H$3-COUNTIF(H105:H112,"&lt;"&amp;H105))/COUNTIF(H105:H112,H105))))</f>
        <v>1</v>
      </c>
      <c r="AG105" s="1">
        <f t="shared" ref="AG105" si="1534">IF(COUNT(I105)&lt;1,0,IF((I$3-COUNTIF(I105:I112,"&lt;"&amp;I105))&lt;0,0,IF(((I$3-COUNTIF(I105:I112,"&lt;"&amp;I105))/COUNTIF(I105:I112,I105))&gt;1,1,(I$3-COUNTIF(I105:I112,"&lt;"&amp;I105))/COUNTIF(I105:I112,I105))))</f>
        <v>0</v>
      </c>
      <c r="AH105" s="1">
        <f t="shared" ref="AH105" si="1535">IF(COUNT(J105)&lt;1,0,IF((J$3-COUNTIF(J105:J112,"&lt;"&amp;J105))&lt;0,0,IF(((J$3-COUNTIF(J105:J112,"&lt;"&amp;J105))/COUNTIF(J105:J112,J105))&gt;1,1,(J$3-COUNTIF(J105:J112,"&lt;"&amp;J105))/COUNTIF(J105:J112,J105))))</f>
        <v>1</v>
      </c>
      <c r="AI105" s="1">
        <f t="shared" ref="AI105" si="1536">IF(COUNT(K105)&lt;1,0,IF((K$3-COUNTIF(K105:K112,"&lt;"&amp;K105))&lt;0,0,IF(((K$3-COUNTIF(K105:K112,"&lt;"&amp;K105))/COUNTIF(K105:K112,K105))&gt;1,1,(K$3-COUNTIF(K105:K112,"&lt;"&amp;K105))/COUNTIF(K105:K112,K105))))</f>
        <v>1</v>
      </c>
      <c r="AJ105" s="1">
        <f t="shared" ref="AJ105" si="1537">IF(COUNT(L105)&lt;1,0,IF((L$3-COUNTIF(L105:L112,"&lt;"&amp;L105))&lt;0,0,IF(((L$3-COUNTIF(L105:L112,"&lt;"&amp;L105))/COUNTIF(L105:L112,L105))&gt;1,1,(L$3-COUNTIF(L105:L112,"&lt;"&amp;L105))/COUNTIF(L105:L112,L105))))</f>
        <v>1</v>
      </c>
      <c r="AK105" s="1">
        <f t="shared" ref="AK105" si="1538">IF(COUNT(M105)&lt;1,0,IF((M$3-COUNTIF(M105:M112,"&lt;"&amp;M105))&lt;0,0,IF(((M$3-COUNTIF(M105:M112,"&lt;"&amp;M105))/COUNTIF(M105:M112,M105))&gt;1,1,(M$3-COUNTIF(M105:M112,"&lt;"&amp;M105))/COUNTIF(M105:M112,M105))))</f>
        <v>1</v>
      </c>
      <c r="AL105" s="1">
        <f t="shared" ref="AL105" si="1539">IF(COUNT(N105)&lt;1,0,IF((N$3-COUNTIF(N105:N112,"&lt;"&amp;N105))&lt;0,0,IF(((N$3-COUNTIF(N105:N112,"&lt;"&amp;N105))/COUNTIF(N105:N112,N105))&gt;1,1,(N$3-COUNTIF(N105:N112,"&lt;"&amp;N105))/COUNTIF(N105:N112,N105))))</f>
        <v>0</v>
      </c>
      <c r="AM105" s="1">
        <f t="shared" ref="AM105" si="1540">IF(COUNT(O105)&lt;1,0,IF((O$3-COUNTIF(O105:O112,"&lt;"&amp;O105))&lt;0,0,IF(((O$3-COUNTIF(O105:O112,"&lt;"&amp;O105))/COUNTIF(O105:O112,O105))&gt;1,1,(O$3-COUNTIF(O105:O112,"&lt;"&amp;O105))/COUNTIF(O105:O112,O105))))</f>
        <v>0</v>
      </c>
      <c r="AN105" s="1">
        <f t="shared" ref="AN105" si="1541">IF(COUNT(P105)&lt;1,0,IF((P$3-COUNTIF(P105:P112,"&lt;"&amp;P105))&lt;0,0,IF(((P$3-COUNTIF(P105:P112,"&lt;"&amp;P105))/COUNTIF(P105:P112,P105))&gt;1,1,(P$3-COUNTIF(P105:P112,"&lt;"&amp;P105))/COUNTIF(P105:P112,P105))))</f>
        <v>0</v>
      </c>
      <c r="AO105" s="1">
        <f t="shared" ref="AO105" si="1542">IF(COUNT(Q105)&lt;1,0,IF((Q$3-COUNTIF(Q105:Q112,"&lt;"&amp;Q105))&lt;0,0,IF(((Q$3-COUNTIF(Q105:Q112,"&lt;"&amp;Q105))/COUNTIF(Q105:Q112,Q105))&gt;1,1,(Q$3-COUNTIF(Q105:Q112,"&lt;"&amp;Q105))/COUNTIF(Q105:Q112,Q105))))</f>
        <v>0</v>
      </c>
      <c r="AP105" s="1">
        <f t="shared" ref="AP105" si="1543">IF(COUNT(R105)&lt;1,0,IF((R$3-COUNTIF(R105:R112,"&lt;"&amp;R105))&lt;0,0,IF(((R$3-COUNTIF(R105:R112,"&lt;"&amp;R105))/COUNTIF(R105:R112,R105))&gt;1,1,(R$3-COUNTIF(R105:R112,"&lt;"&amp;R105))/COUNTIF(R105:R112,R105))))</f>
        <v>1</v>
      </c>
      <c r="AQ105" s="1">
        <f t="shared" ref="AQ105" si="1544">IF(COUNT(S105)&lt;1,0,IF((S$3-COUNTIF(S105:S112,"&lt;"&amp;S105))&lt;0,0,IF(((S$3-COUNTIF(S105:S112,"&lt;"&amp;S105))/COUNTIF(S105:S112,S105))&gt;1,1,(S$3-COUNTIF(S105:S112,"&lt;"&amp;S105))/COUNTIF(S105:S112,S105))))</f>
        <v>0</v>
      </c>
      <c r="AR105" s="1">
        <f t="shared" ref="AR105" si="1545">IF(COUNT(T105)&lt;1,0,IF((T$3-COUNTIF(T105:T112,"&lt;"&amp;T105))&lt;0,0,IF(((T$3-COUNTIF(T105:T112,"&lt;"&amp;T105))/COUNTIF(T105:T112,T105))&gt;1,1,(T$3-COUNTIF(T105:T112,"&lt;"&amp;T105))/COUNTIF(T105:T112,T105))))</f>
        <v>1</v>
      </c>
      <c r="AS105" s="1">
        <f t="shared" ref="AS105" si="1546">IF(COUNT(U105)&lt;1,0,IF((U$3-COUNTIF(U105:U112,"&lt;"&amp;U105))&lt;0,0,IF(((U$3-COUNTIF(U105:U112,"&lt;"&amp;U105))/COUNTIF(U105:U112,U105))&gt;1,1,(U$3-COUNTIF(U105:U112,"&lt;"&amp;U105))/COUNTIF(U105:U112,U105))))</f>
        <v>0</v>
      </c>
      <c r="AT105" s="1">
        <f t="shared" ref="AT105" si="1547">IF(COUNT(V105)&lt;1,0,IF((V$3-COUNTIF(V105:V112,"&lt;"&amp;V105))&lt;0,0,IF(((V$3-COUNTIF(V105:V112,"&lt;"&amp;V105))/COUNTIF(V105:V112,V105))&gt;1,1,(V$3-COUNTIF(V105:V112,"&lt;"&amp;V105))/COUNTIF(V105:V112,V105))))</f>
        <v>0</v>
      </c>
      <c r="AU105" s="1">
        <f t="shared" ref="AU105" si="1548">IF(COUNT(W105)&lt;1,0,IF((W$3-COUNTIF(W105:W112,"&lt;"&amp;W105))&lt;0,0,IF(((W$3-COUNTIF(W105:W112,"&lt;"&amp;W105))/COUNTIF(W105:W112,W105))&gt;1,1,(W$3-COUNTIF(W105:W112,"&lt;"&amp;W105))/COUNTIF(W105:W112,W105))))</f>
        <v>0</v>
      </c>
      <c r="AV105" s="1">
        <f t="shared" ref="AV105" si="1549">IF(COUNT(X105)&lt;1,0,IF((X$3-COUNTIF(X105:X112,"&lt;"&amp;X105))&lt;0,0,IF(((X$3-COUNTIF(X105:X112,"&lt;"&amp;X105))/COUNTIF(X105:X112,X105))&gt;1,1,(X$3-COUNTIF(X105:X112,"&lt;"&amp;X105))/COUNTIF(X105:X112,X105))))</f>
        <v>0</v>
      </c>
      <c r="AW105" s="1">
        <f t="shared" ref="AW105" si="1550">IF(COUNT(Y105)&lt;1,0,IF((Y$3-COUNTIF(Y105:Y112,"&lt;"&amp;Y105))&lt;0,0,IF(((Y$3-COUNTIF(Y105:Y112,"&lt;"&amp;Y105))/COUNTIF(Y105:Y112,Y105))&gt;1,1,(Y$3-COUNTIF(Y105:Y112,"&lt;"&amp;Y105))/COUNTIF(Y105:Y112,Y105))))</f>
        <v>0</v>
      </c>
    </row>
    <row r="106" spans="1:49" ht="15" x14ac:dyDescent="0.2">
      <c r="B106" s="11" t="s">
        <v>24</v>
      </c>
      <c r="C106" s="11" t="s">
        <v>221</v>
      </c>
      <c r="D106" s="7">
        <v>36</v>
      </c>
      <c r="E106" s="7">
        <v>32</v>
      </c>
      <c r="F106" s="7">
        <v>37</v>
      </c>
      <c r="G106" s="7">
        <v>39</v>
      </c>
      <c r="H106" s="7">
        <v>36</v>
      </c>
      <c r="I106" s="7">
        <v>36</v>
      </c>
      <c r="J106" s="7">
        <v>36</v>
      </c>
      <c r="K106" s="7">
        <v>36</v>
      </c>
      <c r="L106" s="7">
        <v>35</v>
      </c>
      <c r="M106" s="7">
        <v>39</v>
      </c>
      <c r="N106" s="7">
        <v>35</v>
      </c>
      <c r="O106" s="7">
        <v>35</v>
      </c>
      <c r="P106" s="7">
        <v>36</v>
      </c>
      <c r="Q106" s="7">
        <v>36</v>
      </c>
      <c r="R106" s="7">
        <v>38</v>
      </c>
      <c r="S106" s="7">
        <v>36</v>
      </c>
      <c r="T106" s="7">
        <v>41</v>
      </c>
      <c r="U106" s="7"/>
      <c r="V106" s="7"/>
      <c r="W106" s="7"/>
      <c r="X106" s="7"/>
      <c r="Y106" s="7"/>
      <c r="Z106" s="30">
        <f t="shared" ref="Z106:Z112" si="1551">IF(D106&lt;&gt;"",AVERAGE(D106:Y106),"")</f>
        <v>36.411764705882355</v>
      </c>
      <c r="AB106" s="1">
        <f>IF(COUNT(D106)&lt;1,0,IF((D$3-COUNTIF(D105:D112,"&lt;"&amp;D106))&lt;0,0,IF(((D$3-COUNTIF(D105:D112,"&lt;"&amp;D106))/COUNTIF(D105:D112,D106))&gt;1,1,(D$3-COUNTIF(D105:D112,"&lt;"&amp;D106))/COUNTIF(D105:D112,D106))))</f>
        <v>1</v>
      </c>
      <c r="AC106" s="1">
        <f t="shared" ref="AC106" si="1552">IF(COUNT(E106)&lt;1,0,IF((E$3-COUNTIF(E105:E112,"&lt;"&amp;E106))&lt;0,0,IF(((E$3-COUNTIF(E105:E112,"&lt;"&amp;E106))/COUNTIF(E105:E112,E106))&gt;1,1,(E$3-COUNTIF(E105:E112,"&lt;"&amp;E106))/COUNTIF(E105:E112,E106))))</f>
        <v>1</v>
      </c>
      <c r="AD106" s="1">
        <f t="shared" ref="AD106" si="1553">IF(COUNT(F106)&lt;1,0,IF((F$3-COUNTIF(F105:F112,"&lt;"&amp;F106))&lt;0,0,IF(((F$3-COUNTIF(F105:F112,"&lt;"&amp;F106))/COUNTIF(F105:F112,F106))&gt;1,1,(F$3-COUNTIF(F105:F112,"&lt;"&amp;F106))/COUNTIF(F105:F112,F106))))</f>
        <v>1</v>
      </c>
      <c r="AE106" s="1">
        <f t="shared" ref="AE106" si="1554">IF(COUNT(G106)&lt;1,0,IF((G$3-COUNTIF(G105:G112,"&lt;"&amp;G106))&lt;0,0,IF(((G$3-COUNTIF(G105:G112,"&lt;"&amp;G106))/COUNTIF(G105:G112,G106))&gt;1,1,(G$3-COUNTIF(G105:G112,"&lt;"&amp;G106))/COUNTIF(G105:G112,G106))))</f>
        <v>0</v>
      </c>
      <c r="AF106" s="1">
        <f t="shared" ref="AF106" si="1555">IF(COUNT(H106)&lt;1,0,IF((H$3-COUNTIF(H105:H112,"&lt;"&amp;H106))&lt;0,0,IF(((H$3-COUNTIF(H105:H112,"&lt;"&amp;H106))/COUNTIF(H105:H112,H106))&gt;1,1,(H$3-COUNTIF(H105:H112,"&lt;"&amp;H106))/COUNTIF(H105:H112,H106))))</f>
        <v>1</v>
      </c>
      <c r="AG106" s="1">
        <f t="shared" ref="AG106" si="1556">IF(COUNT(I106)&lt;1,0,IF((I$3-COUNTIF(I105:I112,"&lt;"&amp;I106))&lt;0,0,IF(((I$3-COUNTIF(I105:I112,"&lt;"&amp;I106))/COUNTIF(I105:I112,I106))&gt;1,1,(I$3-COUNTIF(I105:I112,"&lt;"&amp;I106))/COUNTIF(I105:I112,I106))))</f>
        <v>1</v>
      </c>
      <c r="AH106" s="1">
        <f t="shared" ref="AH106" si="1557">IF(COUNT(J106)&lt;1,0,IF((J$3-COUNTIF(J105:J112,"&lt;"&amp;J106))&lt;0,0,IF(((J$3-COUNTIF(J105:J112,"&lt;"&amp;J106))/COUNTIF(J105:J112,J106))&gt;1,1,(J$3-COUNTIF(J105:J112,"&lt;"&amp;J106))/COUNTIF(J105:J112,J106))))</f>
        <v>0.5</v>
      </c>
      <c r="AI106" s="1">
        <f t="shared" ref="AI106" si="1558">IF(COUNT(K106)&lt;1,0,IF((K$3-COUNTIF(K105:K112,"&lt;"&amp;K106))&lt;0,0,IF(((K$3-COUNTIF(K105:K112,"&lt;"&amp;K106))/COUNTIF(K105:K112,K106))&gt;1,1,(K$3-COUNTIF(K105:K112,"&lt;"&amp;K106))/COUNTIF(K105:K112,K106))))</f>
        <v>1</v>
      </c>
      <c r="AJ106" s="1">
        <f t="shared" ref="AJ106" si="1559">IF(COUNT(L106)&lt;1,0,IF((L$3-COUNTIF(L105:L112,"&lt;"&amp;L106))&lt;0,0,IF(((L$3-COUNTIF(L105:L112,"&lt;"&amp;L106))/COUNTIF(L105:L112,L106))&gt;1,1,(L$3-COUNTIF(L105:L112,"&lt;"&amp;L106))/COUNTIF(L105:L112,L106))))</f>
        <v>1</v>
      </c>
      <c r="AK106" s="1">
        <f t="shared" ref="AK106" si="1560">IF(COUNT(M106)&lt;1,0,IF((M$3-COUNTIF(M105:M112,"&lt;"&amp;M106))&lt;0,0,IF(((M$3-COUNTIF(M105:M112,"&lt;"&amp;M106))/COUNTIF(M105:M112,M106))&gt;1,1,(M$3-COUNTIF(M105:M112,"&lt;"&amp;M106))/COUNTIF(M105:M112,M106))))</f>
        <v>0</v>
      </c>
      <c r="AL106" s="1">
        <f t="shared" ref="AL106" si="1561">IF(COUNT(N106)&lt;1,0,IF((N$3-COUNTIF(N105:N112,"&lt;"&amp;N106))&lt;0,0,IF(((N$3-COUNTIF(N105:N112,"&lt;"&amp;N106))/COUNTIF(N105:N112,N106))&gt;1,1,(N$3-COUNTIF(N105:N112,"&lt;"&amp;N106))/COUNTIF(N105:N112,N106))))</f>
        <v>1</v>
      </c>
      <c r="AM106" s="1">
        <f t="shared" ref="AM106" si="1562">IF(COUNT(O106)&lt;1,0,IF((O$3-COUNTIF(O105:O112,"&lt;"&amp;O106))&lt;0,0,IF(((O$3-COUNTIF(O105:O112,"&lt;"&amp;O106))/COUNTIF(O105:O112,O106))&gt;1,1,(O$3-COUNTIF(O105:O112,"&lt;"&amp;O106))/COUNTIF(O105:O112,O106))))</f>
        <v>1</v>
      </c>
      <c r="AN106" s="1">
        <f t="shared" ref="AN106" si="1563">IF(COUNT(P106)&lt;1,0,IF((P$3-COUNTIF(P105:P112,"&lt;"&amp;P106))&lt;0,0,IF(((P$3-COUNTIF(P105:P112,"&lt;"&amp;P106))/COUNTIF(P105:P112,P106))&gt;1,1,(P$3-COUNTIF(P105:P112,"&lt;"&amp;P106))/COUNTIF(P105:P112,P106))))</f>
        <v>1</v>
      </c>
      <c r="AO106" s="1">
        <f t="shared" ref="AO106" si="1564">IF(COUNT(Q106)&lt;1,0,IF((Q$3-COUNTIF(Q105:Q112,"&lt;"&amp;Q106))&lt;0,0,IF(((Q$3-COUNTIF(Q105:Q112,"&lt;"&amp;Q106))/COUNTIF(Q105:Q112,Q106))&gt;1,1,(Q$3-COUNTIF(Q105:Q112,"&lt;"&amp;Q106))/COUNTIF(Q105:Q112,Q106))))</f>
        <v>0.6</v>
      </c>
      <c r="AP106" s="1">
        <f t="shared" ref="AP106" si="1565">IF(COUNT(R106)&lt;1,0,IF((R$3-COUNTIF(R105:R112,"&lt;"&amp;R106))&lt;0,0,IF(((R$3-COUNTIF(R105:R112,"&lt;"&amp;R106))/COUNTIF(R105:R112,R106))&gt;1,1,(R$3-COUNTIF(R105:R112,"&lt;"&amp;R106))/COUNTIF(R105:R112,R106))))</f>
        <v>1</v>
      </c>
      <c r="AQ106" s="1">
        <f t="shared" ref="AQ106" si="1566">IF(COUNT(S106)&lt;1,0,IF((S$3-COUNTIF(S105:S112,"&lt;"&amp;S106))&lt;0,0,IF(((S$3-COUNTIF(S105:S112,"&lt;"&amp;S106))/COUNTIF(S105:S112,S106))&gt;1,1,(S$3-COUNTIF(S105:S112,"&lt;"&amp;S106))/COUNTIF(S105:S112,S106))))</f>
        <v>1</v>
      </c>
      <c r="AR106" s="1">
        <f t="shared" ref="AR106" si="1567">IF(COUNT(T106)&lt;1,0,IF((T$3-COUNTIF(T105:T112,"&lt;"&amp;T106))&lt;0,0,IF(((T$3-COUNTIF(T105:T112,"&lt;"&amp;T106))/COUNTIF(T105:T112,T106))&gt;1,1,(T$3-COUNTIF(T105:T112,"&lt;"&amp;T106))/COUNTIF(T105:T112,T106))))</f>
        <v>0</v>
      </c>
      <c r="AS106" s="1">
        <f t="shared" ref="AS106" si="1568">IF(COUNT(U106)&lt;1,0,IF((U$3-COUNTIF(U105:U112,"&lt;"&amp;U106))&lt;0,0,IF(((U$3-COUNTIF(U105:U112,"&lt;"&amp;U106))/COUNTIF(U105:U112,U106))&gt;1,1,(U$3-COUNTIF(U105:U112,"&lt;"&amp;U106))/COUNTIF(U105:U112,U106))))</f>
        <v>0</v>
      </c>
      <c r="AT106" s="1">
        <f t="shared" ref="AT106" si="1569">IF(COUNT(V106)&lt;1,0,IF((V$3-COUNTIF(V105:V112,"&lt;"&amp;V106))&lt;0,0,IF(((V$3-COUNTIF(V105:V112,"&lt;"&amp;V106))/COUNTIF(V105:V112,V106))&gt;1,1,(V$3-COUNTIF(V105:V112,"&lt;"&amp;V106))/COUNTIF(V105:V112,V106))))</f>
        <v>0</v>
      </c>
      <c r="AU106" s="1">
        <f t="shared" ref="AU106" si="1570">IF(COUNT(W106)&lt;1,0,IF((W$3-COUNTIF(W105:W112,"&lt;"&amp;W106))&lt;0,0,IF(((W$3-COUNTIF(W105:W112,"&lt;"&amp;W106))/COUNTIF(W105:W112,W106))&gt;1,1,(W$3-COUNTIF(W105:W112,"&lt;"&amp;W106))/COUNTIF(W105:W112,W106))))</f>
        <v>0</v>
      </c>
      <c r="AV106" s="1">
        <f t="shared" ref="AV106" si="1571">IF(COUNT(X106)&lt;1,0,IF((X$3-COUNTIF(X105:X112,"&lt;"&amp;X106))&lt;0,0,IF(((X$3-COUNTIF(X105:X112,"&lt;"&amp;X106))/COUNTIF(X105:X112,X106))&gt;1,1,(X$3-COUNTIF(X105:X112,"&lt;"&amp;X106))/COUNTIF(X105:X112,X106))))</f>
        <v>0</v>
      </c>
      <c r="AW106" s="1">
        <f t="shared" ref="AW106" si="1572">IF(COUNT(Y106)&lt;1,0,IF((Y$3-COUNTIF(Y105:Y112,"&lt;"&amp;Y106))&lt;0,0,IF(((Y$3-COUNTIF(Y105:Y112,"&lt;"&amp;Y106))/COUNTIF(Y105:Y112,Y106))&gt;1,1,(Y$3-COUNTIF(Y105:Y112,"&lt;"&amp;Y106))/COUNTIF(Y105:Y112,Y106))))</f>
        <v>0</v>
      </c>
    </row>
    <row r="107" spans="1:49" ht="15" x14ac:dyDescent="0.2">
      <c r="B107" s="11" t="s">
        <v>104</v>
      </c>
      <c r="C107" s="28" t="s">
        <v>221</v>
      </c>
      <c r="D107" s="7">
        <v>35</v>
      </c>
      <c r="E107" s="7">
        <v>33</v>
      </c>
      <c r="F107" s="7">
        <v>39</v>
      </c>
      <c r="G107" s="7">
        <v>40</v>
      </c>
      <c r="H107" s="7">
        <v>37</v>
      </c>
      <c r="I107" s="7">
        <v>36</v>
      </c>
      <c r="J107" s="7">
        <v>34</v>
      </c>
      <c r="K107" s="7">
        <v>39</v>
      </c>
      <c r="L107" s="7">
        <v>34</v>
      </c>
      <c r="M107" s="7">
        <v>42</v>
      </c>
      <c r="N107" s="7">
        <v>39</v>
      </c>
      <c r="O107" s="7">
        <v>36</v>
      </c>
      <c r="P107" s="7">
        <v>37</v>
      </c>
      <c r="Q107" s="7">
        <v>35</v>
      </c>
      <c r="R107" s="7">
        <v>39</v>
      </c>
      <c r="S107" s="7">
        <v>37</v>
      </c>
      <c r="T107" s="7">
        <v>39</v>
      </c>
      <c r="U107" s="7"/>
      <c r="V107" s="7"/>
      <c r="W107" s="7"/>
      <c r="X107" s="7"/>
      <c r="Y107" s="7"/>
      <c r="Z107" s="30">
        <f t="shared" si="1551"/>
        <v>37.117647058823529</v>
      </c>
      <c r="AB107" s="1">
        <f>IF(COUNT(D107)&lt;1,0,IF((D$3-COUNTIF(D105:D112,"&lt;"&amp;D107))&lt;0,0,IF(((D$3-COUNTIF(D105:D112,"&lt;"&amp;D107))/COUNTIF(D105:D112,D107))&gt;1,1,(D$3-COUNTIF(D105:D112,"&lt;"&amp;D107))/COUNTIF(D105:D112,D107))))</f>
        <v>1</v>
      </c>
      <c r="AC107" s="1">
        <f t="shared" ref="AC107" si="1573">IF(COUNT(E107)&lt;1,0,IF((E$3-COUNTIF(E105:E112,"&lt;"&amp;E107))&lt;0,0,IF(((E$3-COUNTIF(E105:E112,"&lt;"&amp;E107))/COUNTIF(E105:E112,E107))&gt;1,1,(E$3-COUNTIF(E105:E112,"&lt;"&amp;E107))/COUNTIF(E105:E112,E107))))</f>
        <v>1</v>
      </c>
      <c r="AD107" s="1">
        <f t="shared" ref="AD107" si="1574">IF(COUNT(F107)&lt;1,0,IF((F$3-COUNTIF(F105:F112,"&lt;"&amp;F107))&lt;0,0,IF(((F$3-COUNTIF(F105:F112,"&lt;"&amp;F107))/COUNTIF(F105:F112,F107))&gt;1,1,(F$3-COUNTIF(F105:F112,"&lt;"&amp;F107))/COUNTIF(F105:F112,F107))))</f>
        <v>0</v>
      </c>
      <c r="AE107" s="1">
        <f t="shared" ref="AE107" si="1575">IF(COUNT(G107)&lt;1,0,IF((G$3-COUNTIF(G105:G112,"&lt;"&amp;G107))&lt;0,0,IF(((G$3-COUNTIF(G105:G112,"&lt;"&amp;G107))/COUNTIF(G105:G112,G107))&gt;1,1,(G$3-COUNTIF(G105:G112,"&lt;"&amp;G107))/COUNTIF(G105:G112,G107))))</f>
        <v>0</v>
      </c>
      <c r="AF107" s="1">
        <f t="shared" ref="AF107" si="1576">IF(COUNT(H107)&lt;1,0,IF((H$3-COUNTIF(H105:H112,"&lt;"&amp;H107))&lt;0,0,IF(((H$3-COUNTIF(H105:H112,"&lt;"&amp;H107))/COUNTIF(H105:H112,H107))&gt;1,1,(H$3-COUNTIF(H105:H112,"&lt;"&amp;H107))/COUNTIF(H105:H112,H107))))</f>
        <v>0.5</v>
      </c>
      <c r="AG107" s="1">
        <f t="shared" ref="AG107" si="1577">IF(COUNT(I107)&lt;1,0,IF((I$3-COUNTIF(I105:I112,"&lt;"&amp;I107))&lt;0,0,IF(((I$3-COUNTIF(I105:I112,"&lt;"&amp;I107))/COUNTIF(I105:I112,I107))&gt;1,1,(I$3-COUNTIF(I105:I112,"&lt;"&amp;I107))/COUNTIF(I105:I112,I107))))</f>
        <v>1</v>
      </c>
      <c r="AH107" s="1">
        <f t="shared" ref="AH107" si="1578">IF(COUNT(J107)&lt;1,0,IF((J$3-COUNTIF(J105:J112,"&lt;"&amp;J107))&lt;0,0,IF(((J$3-COUNTIF(J105:J112,"&lt;"&amp;J107))/COUNTIF(J105:J112,J107))&gt;1,1,(J$3-COUNTIF(J105:J112,"&lt;"&amp;J107))/COUNTIF(J105:J112,J107))))</f>
        <v>1</v>
      </c>
      <c r="AI107" s="1">
        <f t="shared" ref="AI107" si="1579">IF(COUNT(K107)&lt;1,0,IF((K$3-COUNTIF(K105:K112,"&lt;"&amp;K107))&lt;0,0,IF(((K$3-COUNTIF(K105:K112,"&lt;"&amp;K107))/COUNTIF(K105:K112,K107))&gt;1,1,(K$3-COUNTIF(K105:K112,"&lt;"&amp;K107))/COUNTIF(K105:K112,K107))))</f>
        <v>0</v>
      </c>
      <c r="AJ107" s="1">
        <f t="shared" ref="AJ107" si="1580">IF(COUNT(L107)&lt;1,0,IF((L$3-COUNTIF(L105:L112,"&lt;"&amp;L107))&lt;0,0,IF(((L$3-COUNTIF(L105:L112,"&lt;"&amp;L107))/COUNTIF(L105:L112,L107))&gt;1,1,(L$3-COUNTIF(L105:L112,"&lt;"&amp;L107))/COUNTIF(L105:L112,L107))))</f>
        <v>1</v>
      </c>
      <c r="AK107" s="1">
        <f t="shared" ref="AK107" si="1581">IF(COUNT(M107)&lt;1,0,IF((M$3-COUNTIF(M105:M112,"&lt;"&amp;M107))&lt;0,0,IF(((M$3-COUNTIF(M105:M112,"&lt;"&amp;M107))/COUNTIF(M105:M112,M107))&gt;1,1,(M$3-COUNTIF(M105:M112,"&lt;"&amp;M107))/COUNTIF(M105:M112,M107))))</f>
        <v>0</v>
      </c>
      <c r="AL107" s="1">
        <f t="shared" ref="AL107" si="1582">IF(COUNT(N107)&lt;1,0,IF((N$3-COUNTIF(N105:N112,"&lt;"&amp;N107))&lt;0,0,IF(((N$3-COUNTIF(N105:N112,"&lt;"&amp;N107))/COUNTIF(N105:N112,N107))&gt;1,1,(N$3-COUNTIF(N105:N112,"&lt;"&amp;N107))/COUNTIF(N105:N112,N107))))</f>
        <v>0</v>
      </c>
      <c r="AM107" s="1">
        <f t="shared" ref="AM107" si="1583">IF(COUNT(O107)&lt;1,0,IF((O$3-COUNTIF(O105:O112,"&lt;"&amp;O107))&lt;0,0,IF(((O$3-COUNTIF(O105:O112,"&lt;"&amp;O107))/COUNTIF(O105:O112,O107))&gt;1,1,(O$3-COUNTIF(O105:O112,"&lt;"&amp;O107))/COUNTIF(O105:O112,O107))))</f>
        <v>1</v>
      </c>
      <c r="AN107" s="1">
        <f t="shared" ref="AN107" si="1584">IF(COUNT(P107)&lt;1,0,IF((P$3-COUNTIF(P105:P112,"&lt;"&amp;P107))&lt;0,0,IF(((P$3-COUNTIF(P105:P112,"&lt;"&amp;P107))/COUNTIF(P105:P112,P107))&gt;1,1,(P$3-COUNTIF(P105:P112,"&lt;"&amp;P107))/COUNTIF(P105:P112,P107))))</f>
        <v>1</v>
      </c>
      <c r="AO107" s="1">
        <f t="shared" ref="AO107" si="1585">IF(COUNT(Q107)&lt;1,0,IF((Q$3-COUNTIF(Q105:Q112,"&lt;"&amp;Q107))&lt;0,0,IF(((Q$3-COUNTIF(Q105:Q112,"&lt;"&amp;Q107))/COUNTIF(Q105:Q112,Q107))&gt;1,1,(Q$3-COUNTIF(Q105:Q112,"&lt;"&amp;Q107))/COUNTIF(Q105:Q112,Q107))))</f>
        <v>1</v>
      </c>
      <c r="AP107" s="1">
        <f t="shared" ref="AP107" si="1586">IF(COUNT(R107)&lt;1,0,IF((R$3-COUNTIF(R105:R112,"&lt;"&amp;R107))&lt;0,0,IF(((R$3-COUNTIF(R105:R112,"&lt;"&amp;R107))/COUNTIF(R105:R112,R107))&gt;1,1,(R$3-COUNTIF(R105:R112,"&lt;"&amp;R107))/COUNTIF(R105:R112,R107))))</f>
        <v>0</v>
      </c>
      <c r="AQ107" s="1">
        <f t="shared" ref="AQ107" si="1587">IF(COUNT(S107)&lt;1,0,IF((S$3-COUNTIF(S105:S112,"&lt;"&amp;S107))&lt;0,0,IF(((S$3-COUNTIF(S105:S112,"&lt;"&amp;S107))/COUNTIF(S105:S112,S107))&gt;1,1,(S$3-COUNTIF(S105:S112,"&lt;"&amp;S107))/COUNTIF(S105:S112,S107))))</f>
        <v>1</v>
      </c>
      <c r="AR107" s="1">
        <f t="shared" ref="AR107" si="1588">IF(COUNT(T107)&lt;1,0,IF((T$3-COUNTIF(T105:T112,"&lt;"&amp;T107))&lt;0,0,IF(((T$3-COUNTIF(T105:T112,"&lt;"&amp;T107))/COUNTIF(T105:T112,T107))&gt;1,1,(T$3-COUNTIF(T105:T112,"&lt;"&amp;T107))/COUNTIF(T105:T112,T107))))</f>
        <v>0.5</v>
      </c>
      <c r="AS107" s="1">
        <f t="shared" ref="AS107" si="1589">IF(COUNT(U107)&lt;1,0,IF((U$3-COUNTIF(U105:U112,"&lt;"&amp;U107))&lt;0,0,IF(((U$3-COUNTIF(U105:U112,"&lt;"&amp;U107))/COUNTIF(U105:U112,U107))&gt;1,1,(U$3-COUNTIF(U105:U112,"&lt;"&amp;U107))/COUNTIF(U105:U112,U107))))</f>
        <v>0</v>
      </c>
      <c r="AT107" s="1">
        <f t="shared" ref="AT107" si="1590">IF(COUNT(V107)&lt;1,0,IF((V$3-COUNTIF(V105:V112,"&lt;"&amp;V107))&lt;0,0,IF(((V$3-COUNTIF(V105:V112,"&lt;"&amp;V107))/COUNTIF(V105:V112,V107))&gt;1,1,(V$3-COUNTIF(V105:V112,"&lt;"&amp;V107))/COUNTIF(V105:V112,V107))))</f>
        <v>0</v>
      </c>
      <c r="AU107" s="1">
        <f t="shared" ref="AU107" si="1591">IF(COUNT(W107)&lt;1,0,IF((W$3-COUNTIF(W105:W112,"&lt;"&amp;W107))&lt;0,0,IF(((W$3-COUNTIF(W105:W112,"&lt;"&amp;W107))/COUNTIF(W105:W112,W107))&gt;1,1,(W$3-COUNTIF(W105:W112,"&lt;"&amp;W107))/COUNTIF(W105:W112,W107))))</f>
        <v>0</v>
      </c>
      <c r="AV107" s="1">
        <f t="shared" ref="AV107" si="1592">IF(COUNT(X107)&lt;1,0,IF((X$3-COUNTIF(X105:X112,"&lt;"&amp;X107))&lt;0,0,IF(((X$3-COUNTIF(X105:X112,"&lt;"&amp;X107))/COUNTIF(X105:X112,X107))&gt;1,1,(X$3-COUNTIF(X105:X112,"&lt;"&amp;X107))/COUNTIF(X105:X112,X107))))</f>
        <v>0</v>
      </c>
      <c r="AW107" s="1">
        <f t="shared" ref="AW107" si="1593">IF(COUNT(Y107)&lt;1,0,IF((Y$3-COUNTIF(Y105:Y112,"&lt;"&amp;Y107))&lt;0,0,IF(((Y$3-COUNTIF(Y105:Y112,"&lt;"&amp;Y107))/COUNTIF(Y105:Y112,Y107))&gt;1,1,(Y$3-COUNTIF(Y105:Y112,"&lt;"&amp;Y107))/COUNTIF(Y105:Y112,Y107))))</f>
        <v>0</v>
      </c>
    </row>
    <row r="108" spans="1:49" ht="15" x14ac:dyDescent="0.2">
      <c r="B108" s="11" t="s">
        <v>344</v>
      </c>
      <c r="C108" s="44"/>
      <c r="D108" s="7">
        <v>45</v>
      </c>
      <c r="E108" s="7">
        <v>45</v>
      </c>
      <c r="F108" s="7">
        <v>35</v>
      </c>
      <c r="G108" s="7">
        <v>35</v>
      </c>
      <c r="H108" s="7">
        <v>40</v>
      </c>
      <c r="I108" s="7">
        <v>41</v>
      </c>
      <c r="J108" s="7">
        <v>34</v>
      </c>
      <c r="K108" s="7">
        <v>43</v>
      </c>
      <c r="L108" s="7">
        <v>35</v>
      </c>
      <c r="M108" s="7">
        <v>45</v>
      </c>
      <c r="N108" s="7">
        <v>36</v>
      </c>
      <c r="O108" s="7">
        <v>34</v>
      </c>
      <c r="P108" s="7">
        <v>36</v>
      </c>
      <c r="Q108" s="7">
        <v>35</v>
      </c>
      <c r="R108" s="7">
        <v>35</v>
      </c>
      <c r="S108" s="7">
        <v>43</v>
      </c>
      <c r="T108" s="7">
        <v>42</v>
      </c>
      <c r="U108" s="7"/>
      <c r="V108" s="7"/>
      <c r="W108" s="7"/>
      <c r="X108" s="7"/>
      <c r="Y108" s="7"/>
      <c r="Z108" s="30">
        <f t="shared" si="1551"/>
        <v>38.764705882352942</v>
      </c>
      <c r="AB108" s="1">
        <f>IF(COUNT(D108)&lt;1,0,IF((D$3-COUNTIF(D105:D112,"&lt;"&amp;D108))&lt;0,0,IF(((D$3-COUNTIF(D105:D112,"&lt;"&amp;D108))/COUNTIF(D105:D112,D108))&gt;1,1,(D$3-COUNTIF(D105:D112,"&lt;"&amp;D108))/COUNTIF(D105:D112,D108))))</f>
        <v>0</v>
      </c>
      <c r="AC108" s="1">
        <f t="shared" ref="AC108" si="1594">IF(COUNT(E108)&lt;1,0,IF((E$3-COUNTIF(E105:E112,"&lt;"&amp;E108))&lt;0,0,IF(((E$3-COUNTIF(E105:E112,"&lt;"&amp;E108))/COUNTIF(E105:E112,E108))&gt;1,1,(E$3-COUNTIF(E105:E112,"&lt;"&amp;E108))/COUNTIF(E105:E112,E108))))</f>
        <v>0</v>
      </c>
      <c r="AD108" s="1">
        <f t="shared" ref="AD108" si="1595">IF(COUNT(F108)&lt;1,0,IF((F$3-COUNTIF(F105:F112,"&lt;"&amp;F108))&lt;0,0,IF(((F$3-COUNTIF(F105:F112,"&lt;"&amp;F108))/COUNTIF(F105:F112,F108))&gt;1,1,(F$3-COUNTIF(F105:F112,"&lt;"&amp;F108))/COUNTIF(F105:F112,F108))))</f>
        <v>1</v>
      </c>
      <c r="AE108" s="1">
        <f t="shared" ref="AE108" si="1596">IF(COUNT(G108)&lt;1,0,IF((G$3-COUNTIF(G105:G112,"&lt;"&amp;G108))&lt;0,0,IF(((G$3-COUNTIF(G105:G112,"&lt;"&amp;G108))/COUNTIF(G105:G112,G108))&gt;1,1,(G$3-COUNTIF(G105:G112,"&lt;"&amp;G108))/COUNTIF(G105:G112,G108))))</f>
        <v>1</v>
      </c>
      <c r="AF108" s="1">
        <f t="shared" ref="AF108" si="1597">IF(COUNT(H108)&lt;1,0,IF((H$3-COUNTIF(H105:H112,"&lt;"&amp;H108))&lt;0,0,IF(((H$3-COUNTIF(H105:H112,"&lt;"&amp;H108))/COUNTIF(H105:H112,H108))&gt;1,1,(H$3-COUNTIF(H105:H112,"&lt;"&amp;H108))/COUNTIF(H105:H112,H108))))</f>
        <v>0</v>
      </c>
      <c r="AG108" s="1">
        <f t="shared" ref="AG108" si="1598">IF(COUNT(I108)&lt;1,0,IF((I$3-COUNTIF(I105:I112,"&lt;"&amp;I108))&lt;0,0,IF(((I$3-COUNTIF(I105:I112,"&lt;"&amp;I108))/COUNTIF(I105:I112,I108))&gt;1,1,(I$3-COUNTIF(I105:I112,"&lt;"&amp;I108))/COUNTIF(I105:I112,I108))))</f>
        <v>0</v>
      </c>
      <c r="AH108" s="1">
        <f t="shared" ref="AH108" si="1599">IF(COUNT(J108)&lt;1,0,IF((J$3-COUNTIF(J105:J112,"&lt;"&amp;J108))&lt;0,0,IF(((J$3-COUNTIF(J105:J112,"&lt;"&amp;J108))/COUNTIF(J105:J112,J108))&gt;1,1,(J$3-COUNTIF(J105:J112,"&lt;"&amp;J108))/COUNTIF(J105:J112,J108))))</f>
        <v>1</v>
      </c>
      <c r="AI108" s="1">
        <f t="shared" ref="AI108" si="1600">IF(COUNT(K108)&lt;1,0,IF((K$3-COUNTIF(K105:K112,"&lt;"&amp;K108))&lt;0,0,IF(((K$3-COUNTIF(K105:K112,"&lt;"&amp;K108))/COUNTIF(K105:K112,K108))&gt;1,1,(K$3-COUNTIF(K105:K112,"&lt;"&amp;K108))/COUNTIF(K105:K112,K108))))</f>
        <v>0</v>
      </c>
      <c r="AJ108" s="1">
        <f t="shared" ref="AJ108" si="1601">IF(COUNT(L108)&lt;1,0,IF((L$3-COUNTIF(L105:L112,"&lt;"&amp;L108))&lt;0,0,IF(((L$3-COUNTIF(L105:L112,"&lt;"&amp;L108))/COUNTIF(L105:L112,L108))&gt;1,1,(L$3-COUNTIF(L105:L112,"&lt;"&amp;L108))/COUNTIF(L105:L112,L108))))</f>
        <v>1</v>
      </c>
      <c r="AK108" s="1">
        <f t="shared" ref="AK108" si="1602">IF(COUNT(M108)&lt;1,0,IF((M$3-COUNTIF(M105:M112,"&lt;"&amp;M108))&lt;0,0,IF(((M$3-COUNTIF(M105:M112,"&lt;"&amp;M108))/COUNTIF(M105:M112,M108))&gt;1,1,(M$3-COUNTIF(M105:M112,"&lt;"&amp;M108))/COUNTIF(M105:M112,M108))))</f>
        <v>0</v>
      </c>
      <c r="AL108" s="1">
        <f t="shared" ref="AL108" si="1603">IF(COUNT(N108)&lt;1,0,IF((N$3-COUNTIF(N105:N112,"&lt;"&amp;N108))&lt;0,0,IF(((N$3-COUNTIF(N105:N112,"&lt;"&amp;N108))/COUNTIF(N105:N112,N108))&gt;1,1,(N$3-COUNTIF(N105:N112,"&lt;"&amp;N108))/COUNTIF(N105:N112,N108))))</f>
        <v>1</v>
      </c>
      <c r="AM108" s="1">
        <f t="shared" ref="AM108" si="1604">IF(COUNT(O108)&lt;1,0,IF((O$3-COUNTIF(O105:O112,"&lt;"&amp;O108))&lt;0,0,IF(((O$3-COUNTIF(O105:O112,"&lt;"&amp;O108))/COUNTIF(O105:O112,O108))&gt;1,1,(O$3-COUNTIF(O105:O112,"&lt;"&amp;O108))/COUNTIF(O105:O112,O108))))</f>
        <v>1</v>
      </c>
      <c r="AN108" s="1">
        <f t="shared" ref="AN108" si="1605">IF(COUNT(P108)&lt;1,0,IF((P$3-COUNTIF(P105:P112,"&lt;"&amp;P108))&lt;0,0,IF(((P$3-COUNTIF(P105:P112,"&lt;"&amp;P108))/COUNTIF(P105:P112,P108))&gt;1,1,(P$3-COUNTIF(P105:P112,"&lt;"&amp;P108))/COUNTIF(P105:P112,P108))))</f>
        <v>1</v>
      </c>
      <c r="AO108" s="1">
        <f t="shared" ref="AO108" si="1606">IF(COUNT(Q108)&lt;1,0,IF((Q$3-COUNTIF(Q105:Q112,"&lt;"&amp;Q108))&lt;0,0,IF(((Q$3-COUNTIF(Q105:Q112,"&lt;"&amp;Q108))/COUNTIF(Q105:Q112,Q108))&gt;1,1,(Q$3-COUNTIF(Q105:Q112,"&lt;"&amp;Q108))/COUNTIF(Q105:Q112,Q108))))</f>
        <v>1</v>
      </c>
      <c r="AP108" s="1">
        <f t="shared" ref="AP108" si="1607">IF(COUNT(R108)&lt;1,0,IF((R$3-COUNTIF(R105:R112,"&lt;"&amp;R108))&lt;0,0,IF(((R$3-COUNTIF(R105:R112,"&lt;"&amp;R108))/COUNTIF(R105:R112,R108))&gt;1,1,(R$3-COUNTIF(R105:R112,"&lt;"&amp;R108))/COUNTIF(R105:R112,R108))))</f>
        <v>1</v>
      </c>
      <c r="AQ108" s="1">
        <f t="shared" ref="AQ108" si="1608">IF(COUNT(S108)&lt;1,0,IF((S$3-COUNTIF(S105:S112,"&lt;"&amp;S108))&lt;0,0,IF(((S$3-COUNTIF(S105:S112,"&lt;"&amp;S108))/COUNTIF(S105:S112,S108))&gt;1,1,(S$3-COUNTIF(S105:S112,"&lt;"&amp;S108))/COUNTIF(S105:S112,S108))))</f>
        <v>0</v>
      </c>
      <c r="AR108" s="1">
        <f t="shared" ref="AR108" si="1609">IF(COUNT(T108)&lt;1,0,IF((T$3-COUNTIF(T105:T112,"&lt;"&amp;T108))&lt;0,0,IF(((T$3-COUNTIF(T105:T112,"&lt;"&amp;T108))/COUNTIF(T105:T112,T108))&gt;1,1,(T$3-COUNTIF(T105:T112,"&lt;"&amp;T108))/COUNTIF(T105:T112,T108))))</f>
        <v>0</v>
      </c>
      <c r="AS108" s="1">
        <f t="shared" ref="AS108" si="1610">IF(COUNT(U108)&lt;1,0,IF((U$3-COUNTIF(U105:U112,"&lt;"&amp;U108))&lt;0,0,IF(((U$3-COUNTIF(U105:U112,"&lt;"&amp;U108))/COUNTIF(U105:U112,U108))&gt;1,1,(U$3-COUNTIF(U105:U112,"&lt;"&amp;U108))/COUNTIF(U105:U112,U108))))</f>
        <v>0</v>
      </c>
      <c r="AT108" s="1">
        <f t="shared" ref="AT108" si="1611">IF(COUNT(V108)&lt;1,0,IF((V$3-COUNTIF(V105:V112,"&lt;"&amp;V108))&lt;0,0,IF(((V$3-COUNTIF(V105:V112,"&lt;"&amp;V108))/COUNTIF(V105:V112,V108))&gt;1,1,(V$3-COUNTIF(V105:V112,"&lt;"&amp;V108))/COUNTIF(V105:V112,V108))))</f>
        <v>0</v>
      </c>
      <c r="AU108" s="1">
        <f t="shared" ref="AU108" si="1612">IF(COUNT(W108)&lt;1,0,IF((W$3-COUNTIF(W105:W112,"&lt;"&amp;W108))&lt;0,0,IF(((W$3-COUNTIF(W105:W112,"&lt;"&amp;W108))/COUNTIF(W105:W112,W108))&gt;1,1,(W$3-COUNTIF(W105:W112,"&lt;"&amp;W108))/COUNTIF(W105:W112,W108))))</f>
        <v>0</v>
      </c>
      <c r="AV108" s="1">
        <f t="shared" ref="AV108" si="1613">IF(COUNT(X108)&lt;1,0,IF((X$3-COUNTIF(X105:X112,"&lt;"&amp;X108))&lt;0,0,IF(((X$3-COUNTIF(X105:X112,"&lt;"&amp;X108))/COUNTIF(X105:X112,X108))&gt;1,1,(X$3-COUNTIF(X105:X112,"&lt;"&amp;X108))/COUNTIF(X105:X112,X108))))</f>
        <v>0</v>
      </c>
      <c r="AW108" s="1">
        <f t="shared" ref="AW108" si="1614">IF(COUNT(Y108)&lt;1,0,IF((Y$3-COUNTIF(Y105:Y112,"&lt;"&amp;Y108))&lt;0,0,IF(((Y$3-COUNTIF(Y105:Y112,"&lt;"&amp;Y108))/COUNTIF(Y105:Y112,Y108))&gt;1,1,(Y$3-COUNTIF(Y105:Y112,"&lt;"&amp;Y108))/COUNTIF(Y105:Y112,Y108))))</f>
        <v>0</v>
      </c>
    </row>
    <row r="109" spans="1:49" ht="15" x14ac:dyDescent="0.2">
      <c r="B109" s="11" t="s">
        <v>25</v>
      </c>
      <c r="C109" s="11" t="s">
        <v>221</v>
      </c>
      <c r="D109" s="7">
        <v>45</v>
      </c>
      <c r="E109" s="7">
        <v>36</v>
      </c>
      <c r="F109" s="7">
        <v>36</v>
      </c>
      <c r="G109" s="7">
        <v>36</v>
      </c>
      <c r="H109" s="7">
        <v>36</v>
      </c>
      <c r="I109" s="7">
        <v>34</v>
      </c>
      <c r="J109" s="7">
        <v>35</v>
      </c>
      <c r="K109" s="7">
        <v>39</v>
      </c>
      <c r="L109" s="7">
        <v>36</v>
      </c>
      <c r="M109" s="7">
        <v>35</v>
      </c>
      <c r="N109" s="7">
        <v>40</v>
      </c>
      <c r="O109" s="7">
        <v>39</v>
      </c>
      <c r="P109" s="7">
        <v>35</v>
      </c>
      <c r="Q109" s="7">
        <v>36</v>
      </c>
      <c r="R109" s="7">
        <v>36</v>
      </c>
      <c r="S109" s="7">
        <v>36</v>
      </c>
      <c r="T109" s="7">
        <v>36</v>
      </c>
      <c r="U109" s="7"/>
      <c r="V109" s="7"/>
      <c r="W109" s="7"/>
      <c r="X109" s="7"/>
      <c r="Y109" s="7"/>
      <c r="Z109" s="30">
        <f t="shared" si="1551"/>
        <v>36.823529411764703</v>
      </c>
      <c r="AB109" s="1">
        <f>IF(COUNT(D109)&lt;1,0,IF((D$3-COUNTIF(D105:D112,"&lt;"&amp;D109))&lt;0,0,IF(((D$3-COUNTIF(D105:D112,"&lt;"&amp;D109))/COUNTIF(D105:D112,D109))&gt;1,1,(D$3-COUNTIF(D105:D112,"&lt;"&amp;D109))/COUNTIF(D105:D112,D109))))</f>
        <v>0</v>
      </c>
      <c r="AC109" s="1">
        <f t="shared" ref="AC109" si="1615">IF(COUNT(E109)&lt;1,0,IF((E$3-COUNTIF(E105:E112,"&lt;"&amp;E109))&lt;0,0,IF(((E$3-COUNTIF(E105:E112,"&lt;"&amp;E109))/COUNTIF(E105:E112,E109))&gt;1,1,(E$3-COUNTIF(E105:E112,"&lt;"&amp;E109))/COUNTIF(E105:E112,E109))))</f>
        <v>1</v>
      </c>
      <c r="AD109" s="1">
        <f t="shared" ref="AD109" si="1616">IF(COUNT(F109)&lt;1,0,IF((F$3-COUNTIF(F105:F112,"&lt;"&amp;F109))&lt;0,0,IF(((F$3-COUNTIF(F105:F112,"&lt;"&amp;F109))/COUNTIF(F105:F112,F109))&gt;1,1,(F$3-COUNTIF(F105:F112,"&lt;"&amp;F109))/COUNTIF(F105:F112,F109))))</f>
        <v>1</v>
      </c>
      <c r="AE109" s="1">
        <f t="shared" ref="AE109" si="1617">IF(COUNT(G109)&lt;1,0,IF((G$3-COUNTIF(G105:G112,"&lt;"&amp;G109))&lt;0,0,IF(((G$3-COUNTIF(G105:G112,"&lt;"&amp;G109))/COUNTIF(G105:G112,G109))&gt;1,1,(G$3-COUNTIF(G105:G112,"&lt;"&amp;G109))/COUNTIF(G105:G112,G109))))</f>
        <v>1</v>
      </c>
      <c r="AF109" s="1">
        <f t="shared" ref="AF109" si="1618">IF(COUNT(H109)&lt;1,0,IF((H$3-COUNTIF(H105:H112,"&lt;"&amp;H109))&lt;0,0,IF(((H$3-COUNTIF(H105:H112,"&lt;"&amp;H109))/COUNTIF(H105:H112,H109))&gt;1,1,(H$3-COUNTIF(H105:H112,"&lt;"&amp;H109))/COUNTIF(H105:H112,H109))))</f>
        <v>1</v>
      </c>
      <c r="AG109" s="1">
        <f t="shared" ref="AG109" si="1619">IF(COUNT(I109)&lt;1,0,IF((I$3-COUNTIF(I105:I112,"&lt;"&amp;I109))&lt;0,0,IF(((I$3-COUNTIF(I105:I112,"&lt;"&amp;I109))/COUNTIF(I105:I112,I109))&gt;1,1,(I$3-COUNTIF(I105:I112,"&lt;"&amp;I109))/COUNTIF(I105:I112,I109))))</f>
        <v>1</v>
      </c>
      <c r="AH109" s="1">
        <f t="shared" ref="AH109" si="1620">IF(COUNT(J109)&lt;1,0,IF((J$3-COUNTIF(J105:J112,"&lt;"&amp;J109))&lt;0,0,IF(((J$3-COUNTIF(J105:J112,"&lt;"&amp;J109))/COUNTIF(J105:J112,J109))&gt;1,1,(J$3-COUNTIF(J105:J112,"&lt;"&amp;J109))/COUNTIF(J105:J112,J109))))</f>
        <v>1</v>
      </c>
      <c r="AI109" s="1">
        <f t="shared" ref="AI109" si="1621">IF(COUNT(K109)&lt;1,0,IF((K$3-COUNTIF(K105:K112,"&lt;"&amp;K109))&lt;0,0,IF(((K$3-COUNTIF(K105:K112,"&lt;"&amp;K109))/COUNTIF(K105:K112,K109))&gt;1,1,(K$3-COUNTIF(K105:K112,"&lt;"&amp;K109))/COUNTIF(K105:K112,K109))))</f>
        <v>0</v>
      </c>
      <c r="AJ109" s="1">
        <f t="shared" ref="AJ109" si="1622">IF(COUNT(L109)&lt;1,0,IF((L$3-COUNTIF(L105:L112,"&lt;"&amp;L109))&lt;0,0,IF(((L$3-COUNTIF(L105:L112,"&lt;"&amp;L109))/COUNTIF(L105:L112,L109))&gt;1,1,(L$3-COUNTIF(L105:L112,"&lt;"&amp;L109))/COUNTIF(L105:L112,L109))))</f>
        <v>0</v>
      </c>
      <c r="AK109" s="1">
        <f t="shared" ref="AK109" si="1623">IF(COUNT(M109)&lt;1,0,IF((M$3-COUNTIF(M105:M112,"&lt;"&amp;M109))&lt;0,0,IF(((M$3-COUNTIF(M105:M112,"&lt;"&amp;M109))/COUNTIF(M105:M112,M109))&gt;1,1,(M$3-COUNTIF(M105:M112,"&lt;"&amp;M109))/COUNTIF(M105:M112,M109))))</f>
        <v>1</v>
      </c>
      <c r="AL109" s="1">
        <f t="shared" ref="AL109" si="1624">IF(COUNT(N109)&lt;1,0,IF((N$3-COUNTIF(N105:N112,"&lt;"&amp;N109))&lt;0,0,IF(((N$3-COUNTIF(N105:N112,"&lt;"&amp;N109))/COUNTIF(N105:N112,N109))&gt;1,1,(N$3-COUNTIF(N105:N112,"&lt;"&amp;N109))/COUNTIF(N105:N112,N109))))</f>
        <v>0</v>
      </c>
      <c r="AM109" s="1">
        <f t="shared" ref="AM109" si="1625">IF(COUNT(O109)&lt;1,0,IF((O$3-COUNTIF(O105:O112,"&lt;"&amp;O109))&lt;0,0,IF(((O$3-COUNTIF(O105:O112,"&lt;"&amp;O109))/COUNTIF(O105:O112,O109))&gt;1,1,(O$3-COUNTIF(O105:O112,"&lt;"&amp;O109))/COUNTIF(O105:O112,O109))))</f>
        <v>0</v>
      </c>
      <c r="AN109" s="1">
        <f t="shared" ref="AN109" si="1626">IF(COUNT(P109)&lt;1,0,IF((P$3-COUNTIF(P105:P112,"&lt;"&amp;P109))&lt;0,0,IF(((P$3-COUNTIF(P105:P112,"&lt;"&amp;P109))/COUNTIF(P105:P112,P109))&gt;1,1,(P$3-COUNTIF(P105:P112,"&lt;"&amp;P109))/COUNTIF(P105:P112,P109))))</f>
        <v>1</v>
      </c>
      <c r="AO109" s="1">
        <f t="shared" ref="AO109" si="1627">IF(COUNT(Q109)&lt;1,0,IF((Q$3-COUNTIF(Q105:Q112,"&lt;"&amp;Q109))&lt;0,0,IF(((Q$3-COUNTIF(Q105:Q112,"&lt;"&amp;Q109))/COUNTIF(Q105:Q112,Q109))&gt;1,1,(Q$3-COUNTIF(Q105:Q112,"&lt;"&amp;Q109))/COUNTIF(Q105:Q112,Q109))))</f>
        <v>0.6</v>
      </c>
      <c r="AP109" s="1">
        <f t="shared" ref="AP109" si="1628">IF(COUNT(R109)&lt;1,0,IF((R$3-COUNTIF(R105:R112,"&lt;"&amp;R109))&lt;0,0,IF(((R$3-COUNTIF(R105:R112,"&lt;"&amp;R109))/COUNTIF(R105:R112,R109))&gt;1,1,(R$3-COUNTIF(R105:R112,"&lt;"&amp;R109))/COUNTIF(R105:R112,R109))))</f>
        <v>1</v>
      </c>
      <c r="AQ109" s="1">
        <f t="shared" ref="AQ109" si="1629">IF(COUNT(S109)&lt;1,0,IF((S$3-COUNTIF(S105:S112,"&lt;"&amp;S109))&lt;0,0,IF(((S$3-COUNTIF(S105:S112,"&lt;"&amp;S109))/COUNTIF(S105:S112,S109))&gt;1,1,(S$3-COUNTIF(S105:S112,"&lt;"&amp;S109))/COUNTIF(S105:S112,S109))))</f>
        <v>1</v>
      </c>
      <c r="AR109" s="1">
        <f t="shared" ref="AR109" si="1630">IF(COUNT(T109)&lt;1,0,IF((T$3-COUNTIF(T105:T112,"&lt;"&amp;T109))&lt;0,0,IF(((T$3-COUNTIF(T105:T112,"&lt;"&amp;T109))/COUNTIF(T105:T112,T109))&gt;1,1,(T$3-COUNTIF(T105:T112,"&lt;"&amp;T109))/COUNTIF(T105:T112,T109))))</f>
        <v>1</v>
      </c>
      <c r="AS109" s="1">
        <f t="shared" ref="AS109" si="1631">IF(COUNT(U109)&lt;1,0,IF((U$3-COUNTIF(U105:U112,"&lt;"&amp;U109))&lt;0,0,IF(((U$3-COUNTIF(U105:U112,"&lt;"&amp;U109))/COUNTIF(U105:U112,U109))&gt;1,1,(U$3-COUNTIF(U105:U112,"&lt;"&amp;U109))/COUNTIF(U105:U112,U109))))</f>
        <v>0</v>
      </c>
      <c r="AT109" s="1">
        <f t="shared" ref="AT109" si="1632">IF(COUNT(V109)&lt;1,0,IF((V$3-COUNTIF(V105:V112,"&lt;"&amp;V109))&lt;0,0,IF(((V$3-COUNTIF(V105:V112,"&lt;"&amp;V109))/COUNTIF(V105:V112,V109))&gt;1,1,(V$3-COUNTIF(V105:V112,"&lt;"&amp;V109))/COUNTIF(V105:V112,V109))))</f>
        <v>0</v>
      </c>
      <c r="AU109" s="1">
        <f t="shared" ref="AU109" si="1633">IF(COUNT(W109)&lt;1,0,IF((W$3-COUNTIF(W105:W112,"&lt;"&amp;W109))&lt;0,0,IF(((W$3-COUNTIF(W105:W112,"&lt;"&amp;W109))/COUNTIF(W105:W112,W109))&gt;1,1,(W$3-COUNTIF(W105:W112,"&lt;"&amp;W109))/COUNTIF(W105:W112,W109))))</f>
        <v>0</v>
      </c>
      <c r="AV109" s="1">
        <f t="shared" ref="AV109" si="1634">IF(COUNT(X109)&lt;1,0,IF((X$3-COUNTIF(X105:X112,"&lt;"&amp;X109))&lt;0,0,IF(((X$3-COUNTIF(X105:X112,"&lt;"&amp;X109))/COUNTIF(X105:X112,X109))&gt;1,1,(X$3-COUNTIF(X105:X112,"&lt;"&amp;X109))/COUNTIF(X105:X112,X109))))</f>
        <v>0</v>
      </c>
      <c r="AW109" s="1">
        <f t="shared" ref="AW109" si="1635">IF(COUNT(Y109)&lt;1,0,IF((Y$3-COUNTIF(Y105:Y112,"&lt;"&amp;Y109))&lt;0,0,IF(((Y$3-COUNTIF(Y105:Y112,"&lt;"&amp;Y109))/COUNTIF(Y105:Y112,Y109))&gt;1,1,(Y$3-COUNTIF(Y105:Y112,"&lt;"&amp;Y109))/COUNTIF(Y105:Y112,Y109))))</f>
        <v>0</v>
      </c>
    </row>
    <row r="110" spans="1:49" ht="15" x14ac:dyDescent="0.2">
      <c r="B110" s="27" t="s">
        <v>120</v>
      </c>
      <c r="C110" s="28" t="s">
        <v>221</v>
      </c>
      <c r="D110" s="7">
        <v>35</v>
      </c>
      <c r="E110" s="7">
        <v>41</v>
      </c>
      <c r="F110" s="7">
        <v>36</v>
      </c>
      <c r="G110" s="7">
        <v>36</v>
      </c>
      <c r="H110" s="7">
        <v>39</v>
      </c>
      <c r="I110" s="7">
        <v>39</v>
      </c>
      <c r="J110" s="7">
        <v>40</v>
      </c>
      <c r="K110" s="7">
        <v>35</v>
      </c>
      <c r="L110" s="7">
        <v>40</v>
      </c>
      <c r="M110" s="7">
        <v>35</v>
      </c>
      <c r="N110" s="7">
        <v>33</v>
      </c>
      <c r="O110" s="7">
        <v>39</v>
      </c>
      <c r="P110" s="7">
        <v>39</v>
      </c>
      <c r="Q110" s="7">
        <v>36</v>
      </c>
      <c r="R110" s="7">
        <v>39</v>
      </c>
      <c r="S110" s="7">
        <v>39</v>
      </c>
      <c r="T110" s="7">
        <v>36</v>
      </c>
      <c r="U110" s="7"/>
      <c r="V110" s="7"/>
      <c r="W110" s="7"/>
      <c r="X110" s="7"/>
      <c r="Y110" s="7"/>
      <c r="Z110" s="30">
        <f t="shared" si="1551"/>
        <v>37.470588235294116</v>
      </c>
      <c r="AB110" s="1">
        <f>IF(COUNT(D110)&lt;1,0,IF((D$3-COUNTIF(D105:D112,"&lt;"&amp;D110))&lt;0,0,IF(((D$3-COUNTIF(D105:D112,"&lt;"&amp;D110))/COUNTIF(D105:D112,D110))&gt;1,1,(D$3-COUNTIF(D105:D112,"&lt;"&amp;D110))/COUNTIF(D105:D112,D110))))</f>
        <v>1</v>
      </c>
      <c r="AC110" s="1">
        <f t="shared" ref="AC110" si="1636">IF(COUNT(E110)&lt;1,0,IF((E$3-COUNTIF(E105:E112,"&lt;"&amp;E110))&lt;0,0,IF(((E$3-COUNTIF(E105:E112,"&lt;"&amp;E110))/COUNTIF(E105:E112,E110))&gt;1,1,(E$3-COUNTIF(E105:E112,"&lt;"&amp;E110))/COUNTIF(E105:E112,E110))))</f>
        <v>0</v>
      </c>
      <c r="AD110" s="1">
        <f t="shared" ref="AD110" si="1637">IF(COUNT(F110)&lt;1,0,IF((F$3-COUNTIF(F105:F112,"&lt;"&amp;F110))&lt;0,0,IF(((F$3-COUNTIF(F105:F112,"&lt;"&amp;F110))/COUNTIF(F105:F112,F110))&gt;1,1,(F$3-COUNTIF(F105:F112,"&lt;"&amp;F110))/COUNTIF(F105:F112,F110))))</f>
        <v>1</v>
      </c>
      <c r="AE110" s="1">
        <f t="shared" ref="AE110" si="1638">IF(COUNT(G110)&lt;1,0,IF((G$3-COUNTIF(G105:G112,"&lt;"&amp;G110))&lt;0,0,IF(((G$3-COUNTIF(G105:G112,"&lt;"&amp;G110))/COUNTIF(G105:G112,G110))&gt;1,1,(G$3-COUNTIF(G105:G112,"&lt;"&amp;G110))/COUNTIF(G105:G112,G110))))</f>
        <v>1</v>
      </c>
      <c r="AF110" s="1">
        <f t="shared" ref="AF110" si="1639">IF(COUNT(H110)&lt;1,0,IF((H$3-COUNTIF(H105:H112,"&lt;"&amp;H110))&lt;0,0,IF(((H$3-COUNTIF(H105:H112,"&lt;"&amp;H110))/COUNTIF(H105:H112,H110))&gt;1,1,(H$3-COUNTIF(H105:H112,"&lt;"&amp;H110))/COUNTIF(H105:H112,H110))))</f>
        <v>0</v>
      </c>
      <c r="AG110" s="1">
        <f t="shared" ref="AG110" si="1640">IF(COUNT(I110)&lt;1,0,IF((I$3-COUNTIF(I105:I112,"&lt;"&amp;I110))&lt;0,0,IF(((I$3-COUNTIF(I105:I112,"&lt;"&amp;I110))/COUNTIF(I105:I112,I110))&gt;1,1,(I$3-COUNTIF(I105:I112,"&lt;"&amp;I110))/COUNTIF(I105:I112,I110))))</f>
        <v>0</v>
      </c>
      <c r="AH110" s="1">
        <f t="shared" ref="AH110" si="1641">IF(COUNT(J110)&lt;1,0,IF((J$3-COUNTIF(J105:J112,"&lt;"&amp;J110))&lt;0,0,IF(((J$3-COUNTIF(J105:J112,"&lt;"&amp;J110))/COUNTIF(J105:J112,J110))&gt;1,1,(J$3-COUNTIF(J105:J112,"&lt;"&amp;J110))/COUNTIF(J105:J112,J110))))</f>
        <v>0</v>
      </c>
      <c r="AI110" s="1">
        <f t="shared" ref="AI110" si="1642">IF(COUNT(K110)&lt;1,0,IF((K$3-COUNTIF(K105:K112,"&lt;"&amp;K110))&lt;0,0,IF(((K$3-COUNTIF(K105:K112,"&lt;"&amp;K110))/COUNTIF(K105:K112,K110))&gt;1,1,(K$3-COUNTIF(K105:K112,"&lt;"&amp;K110))/COUNTIF(K105:K112,K110))))</f>
        <v>1</v>
      </c>
      <c r="AJ110" s="1">
        <f t="shared" ref="AJ110" si="1643">IF(COUNT(L110)&lt;1,0,IF((L$3-COUNTIF(L105:L112,"&lt;"&amp;L110))&lt;0,0,IF(((L$3-COUNTIF(L105:L112,"&lt;"&amp;L110))/COUNTIF(L105:L112,L110))&gt;1,1,(L$3-COUNTIF(L105:L112,"&lt;"&amp;L110))/COUNTIF(L105:L112,L110))))</f>
        <v>0</v>
      </c>
      <c r="AK110" s="1">
        <f t="shared" ref="AK110" si="1644">IF(COUNT(M110)&lt;1,0,IF((M$3-COUNTIF(M105:M112,"&lt;"&amp;M110))&lt;0,0,IF(((M$3-COUNTIF(M105:M112,"&lt;"&amp;M110))/COUNTIF(M105:M112,M110))&gt;1,1,(M$3-COUNTIF(M105:M112,"&lt;"&amp;M110))/COUNTIF(M105:M112,M110))))</f>
        <v>1</v>
      </c>
      <c r="AL110" s="1">
        <f t="shared" ref="AL110" si="1645">IF(COUNT(N110)&lt;1,0,IF((N$3-COUNTIF(N105:N112,"&lt;"&amp;N110))&lt;0,0,IF(((N$3-COUNTIF(N105:N112,"&lt;"&amp;N110))/COUNTIF(N105:N112,N110))&gt;1,1,(N$3-COUNTIF(N105:N112,"&lt;"&amp;N110))/COUNTIF(N105:N112,N110))))</f>
        <v>1</v>
      </c>
      <c r="AM110" s="1">
        <f t="shared" ref="AM110" si="1646">IF(COUNT(O110)&lt;1,0,IF((O$3-COUNTIF(O105:O112,"&lt;"&amp;O110))&lt;0,0,IF(((O$3-COUNTIF(O105:O112,"&lt;"&amp;O110))/COUNTIF(O105:O112,O110))&gt;1,1,(O$3-COUNTIF(O105:O112,"&lt;"&amp;O110))/COUNTIF(O105:O112,O110))))</f>
        <v>0</v>
      </c>
      <c r="AN110" s="1">
        <f t="shared" ref="AN110" si="1647">IF(COUNT(P110)&lt;1,0,IF((P$3-COUNTIF(P105:P112,"&lt;"&amp;P110))&lt;0,0,IF(((P$3-COUNTIF(P105:P112,"&lt;"&amp;P110))/COUNTIF(P105:P112,P110))&gt;1,1,(P$3-COUNTIF(P105:P112,"&lt;"&amp;P110))/COUNTIF(P105:P112,P110))))</f>
        <v>0</v>
      </c>
      <c r="AO110" s="1">
        <f t="shared" ref="AO110" si="1648">IF(COUNT(Q110)&lt;1,0,IF((Q$3-COUNTIF(Q105:Q112,"&lt;"&amp;Q110))&lt;0,0,IF(((Q$3-COUNTIF(Q105:Q112,"&lt;"&amp;Q110))/COUNTIF(Q105:Q112,Q110))&gt;1,1,(Q$3-COUNTIF(Q105:Q112,"&lt;"&amp;Q110))/COUNTIF(Q105:Q112,Q110))))</f>
        <v>0.6</v>
      </c>
      <c r="AP110" s="1">
        <f t="shared" ref="AP110" si="1649">IF(COUNT(R110)&lt;1,0,IF((R$3-COUNTIF(R105:R112,"&lt;"&amp;R110))&lt;0,0,IF(((R$3-COUNTIF(R105:R112,"&lt;"&amp;R110))/COUNTIF(R105:R112,R110))&gt;1,1,(R$3-COUNTIF(R105:R112,"&lt;"&amp;R110))/COUNTIF(R105:R112,R110))))</f>
        <v>0</v>
      </c>
      <c r="AQ110" s="1">
        <f t="shared" ref="AQ110" si="1650">IF(COUNT(S110)&lt;1,0,IF((S$3-COUNTIF(S105:S112,"&lt;"&amp;S110))&lt;0,0,IF(((S$3-COUNTIF(S105:S112,"&lt;"&amp;S110))/COUNTIF(S105:S112,S110))&gt;1,1,(S$3-COUNTIF(S105:S112,"&lt;"&amp;S110))/COUNTIF(S105:S112,S110))))</f>
        <v>0</v>
      </c>
      <c r="AR110" s="1">
        <f t="shared" ref="AR110" si="1651">IF(COUNT(T110)&lt;1,0,IF((T$3-COUNTIF(T105:T112,"&lt;"&amp;T110))&lt;0,0,IF(((T$3-COUNTIF(T105:T112,"&lt;"&amp;T110))/COUNTIF(T105:T112,T110))&gt;1,1,(T$3-COUNTIF(T105:T112,"&lt;"&amp;T110))/COUNTIF(T105:T112,T110))))</f>
        <v>1</v>
      </c>
      <c r="AS110" s="1">
        <f t="shared" ref="AS110" si="1652">IF(COUNT(U110)&lt;1,0,IF((U$3-COUNTIF(U105:U112,"&lt;"&amp;U110))&lt;0,0,IF(((U$3-COUNTIF(U105:U112,"&lt;"&amp;U110))/COUNTIF(U105:U112,U110))&gt;1,1,(U$3-COUNTIF(U105:U112,"&lt;"&amp;U110))/COUNTIF(U105:U112,U110))))</f>
        <v>0</v>
      </c>
      <c r="AT110" s="1">
        <f t="shared" ref="AT110" si="1653">IF(COUNT(V110)&lt;1,0,IF((V$3-COUNTIF(V105:V112,"&lt;"&amp;V110))&lt;0,0,IF(((V$3-COUNTIF(V105:V112,"&lt;"&amp;V110))/COUNTIF(V105:V112,V110))&gt;1,1,(V$3-COUNTIF(V105:V112,"&lt;"&amp;V110))/COUNTIF(V105:V112,V110))))</f>
        <v>0</v>
      </c>
      <c r="AU110" s="1">
        <f t="shared" ref="AU110" si="1654">IF(COUNT(W110)&lt;1,0,IF((W$3-COUNTIF(W105:W112,"&lt;"&amp;W110))&lt;0,0,IF(((W$3-COUNTIF(W105:W112,"&lt;"&amp;W110))/COUNTIF(W105:W112,W110))&gt;1,1,(W$3-COUNTIF(W105:W112,"&lt;"&amp;W110))/COUNTIF(W105:W112,W110))))</f>
        <v>0</v>
      </c>
      <c r="AV110" s="1">
        <f t="shared" ref="AV110" si="1655">IF(COUNT(X110)&lt;1,0,IF((X$3-COUNTIF(X105:X112,"&lt;"&amp;X110))&lt;0,0,IF(((X$3-COUNTIF(X105:X112,"&lt;"&amp;X110))/COUNTIF(X105:X112,X110))&gt;1,1,(X$3-COUNTIF(X105:X112,"&lt;"&amp;X110))/COUNTIF(X105:X112,X110))))</f>
        <v>0</v>
      </c>
      <c r="AW110" s="1">
        <f t="shared" ref="AW110" si="1656">IF(COUNT(Y110)&lt;1,0,IF((Y$3-COUNTIF(Y105:Y112,"&lt;"&amp;Y110))&lt;0,0,IF(((Y$3-COUNTIF(Y105:Y112,"&lt;"&amp;Y110))/COUNTIF(Y105:Y112,Y110))&gt;1,1,(Y$3-COUNTIF(Y105:Y112,"&lt;"&amp;Y110))/COUNTIF(Y105:Y112,Y110))))</f>
        <v>0</v>
      </c>
    </row>
    <row r="111" spans="1:49" ht="15" x14ac:dyDescent="0.2">
      <c r="B111" s="27" t="s">
        <v>167</v>
      </c>
      <c r="C111" s="28" t="s">
        <v>221</v>
      </c>
      <c r="D111" s="7">
        <v>35</v>
      </c>
      <c r="E111" s="7">
        <v>35</v>
      </c>
      <c r="F111" s="7">
        <v>39</v>
      </c>
      <c r="G111" s="7">
        <v>35</v>
      </c>
      <c r="H111" s="7">
        <v>35</v>
      </c>
      <c r="I111" s="7">
        <v>36</v>
      </c>
      <c r="J111" s="7">
        <v>36</v>
      </c>
      <c r="K111" s="7">
        <v>34</v>
      </c>
      <c r="L111" s="7">
        <v>40</v>
      </c>
      <c r="M111" s="7">
        <v>36</v>
      </c>
      <c r="N111" s="7">
        <v>35</v>
      </c>
      <c r="O111" s="7">
        <v>36</v>
      </c>
      <c r="P111" s="7">
        <v>36</v>
      </c>
      <c r="Q111" s="7">
        <v>36</v>
      </c>
      <c r="R111" s="7">
        <v>37</v>
      </c>
      <c r="S111" s="7">
        <v>36</v>
      </c>
      <c r="T111" s="7">
        <v>39</v>
      </c>
      <c r="U111" s="7"/>
      <c r="V111" s="7"/>
      <c r="W111" s="7"/>
      <c r="X111" s="7"/>
      <c r="Y111" s="7"/>
      <c r="Z111" s="30">
        <f t="shared" si="1551"/>
        <v>36.235294117647058</v>
      </c>
      <c r="AB111" s="1">
        <f>IF(COUNT(D111)&lt;1,0,IF((D$3-COUNTIF(D105:D112,"&lt;"&amp;D111))&lt;0,0,IF(((D$3-COUNTIF(D105:D112,"&lt;"&amp;D111))/COUNTIF(D105:D112,D111))&gt;1,1,(D$3-COUNTIF(D105:D112,"&lt;"&amp;D111))/COUNTIF(D105:D112,D111))))</f>
        <v>1</v>
      </c>
      <c r="AC111" s="1">
        <f t="shared" ref="AC111" si="1657">IF(COUNT(E111)&lt;1,0,IF((E$3-COUNTIF(E105:E112,"&lt;"&amp;E111))&lt;0,0,IF(((E$3-COUNTIF(E105:E112,"&lt;"&amp;E111))/COUNTIF(E105:E112,E111))&gt;1,1,(E$3-COUNTIF(E105:E112,"&lt;"&amp;E111))/COUNTIF(E105:E112,E111))))</f>
        <v>1</v>
      </c>
      <c r="AD111" s="1">
        <f t="shared" ref="AD111" si="1658">IF(COUNT(F111)&lt;1,0,IF((F$3-COUNTIF(F105:F112,"&lt;"&amp;F111))&lt;0,0,IF(((F$3-COUNTIF(F105:F112,"&lt;"&amp;F111))/COUNTIF(F105:F112,F111))&gt;1,1,(F$3-COUNTIF(F105:F112,"&lt;"&amp;F111))/COUNTIF(F105:F112,F111))))</f>
        <v>0</v>
      </c>
      <c r="AE111" s="1">
        <f t="shared" ref="AE111" si="1659">IF(COUNT(G111)&lt;1,0,IF((G$3-COUNTIF(G105:G112,"&lt;"&amp;G111))&lt;0,0,IF(((G$3-COUNTIF(G105:G112,"&lt;"&amp;G111))/COUNTIF(G105:G112,G111))&gt;1,1,(G$3-COUNTIF(G105:G112,"&lt;"&amp;G111))/COUNTIF(G105:G112,G111))))</f>
        <v>1</v>
      </c>
      <c r="AF111" s="1">
        <f t="shared" ref="AF111" si="1660">IF(COUNT(H111)&lt;1,0,IF((H$3-COUNTIF(H105:H112,"&lt;"&amp;H111))&lt;0,0,IF(((H$3-COUNTIF(H105:H112,"&lt;"&amp;H111))/COUNTIF(H105:H112,H111))&gt;1,1,(H$3-COUNTIF(H105:H112,"&lt;"&amp;H111))/COUNTIF(H105:H112,H111))))</f>
        <v>1</v>
      </c>
      <c r="AG111" s="1">
        <f t="shared" ref="AG111" si="1661">IF(COUNT(I111)&lt;1,0,IF((I$3-COUNTIF(I105:I112,"&lt;"&amp;I111))&lt;0,0,IF(((I$3-COUNTIF(I105:I112,"&lt;"&amp;I111))/COUNTIF(I105:I112,I111))&gt;1,1,(I$3-COUNTIF(I105:I112,"&lt;"&amp;I111))/COUNTIF(I105:I112,I111))))</f>
        <v>1</v>
      </c>
      <c r="AH111" s="1">
        <f t="shared" ref="AH111" si="1662">IF(COUNT(J111)&lt;1,0,IF((J$3-COUNTIF(J105:J112,"&lt;"&amp;J111))&lt;0,0,IF(((J$3-COUNTIF(J105:J112,"&lt;"&amp;J111))/COUNTIF(J105:J112,J111))&gt;1,1,(J$3-COUNTIF(J105:J112,"&lt;"&amp;J111))/COUNTIF(J105:J112,J111))))</f>
        <v>0.5</v>
      </c>
      <c r="AI111" s="1">
        <f t="shared" ref="AI111" si="1663">IF(COUNT(K111)&lt;1,0,IF((K$3-COUNTIF(K105:K112,"&lt;"&amp;K111))&lt;0,0,IF(((K$3-COUNTIF(K105:K112,"&lt;"&amp;K111))/COUNTIF(K105:K112,K111))&gt;1,1,(K$3-COUNTIF(K105:K112,"&lt;"&amp;K111))/COUNTIF(K105:K112,K111))))</f>
        <v>1</v>
      </c>
      <c r="AJ111" s="1">
        <f t="shared" ref="AJ111" si="1664">IF(COUNT(L111)&lt;1,0,IF((L$3-COUNTIF(L105:L112,"&lt;"&amp;L111))&lt;0,0,IF(((L$3-COUNTIF(L105:L112,"&lt;"&amp;L111))/COUNTIF(L105:L112,L111))&gt;1,1,(L$3-COUNTIF(L105:L112,"&lt;"&amp;L111))/COUNTIF(L105:L112,L111))))</f>
        <v>0</v>
      </c>
      <c r="AK111" s="1">
        <f t="shared" ref="AK111" si="1665">IF(COUNT(M111)&lt;1,0,IF((M$3-COUNTIF(M105:M112,"&lt;"&amp;M111))&lt;0,0,IF(((M$3-COUNTIF(M105:M112,"&lt;"&amp;M111))/COUNTIF(M105:M112,M111))&gt;1,1,(M$3-COUNTIF(M105:M112,"&lt;"&amp;M111))/COUNTIF(M105:M112,M111))))</f>
        <v>1</v>
      </c>
      <c r="AL111" s="1">
        <f t="shared" ref="AL111" si="1666">IF(COUNT(N111)&lt;1,0,IF((N$3-COUNTIF(N105:N112,"&lt;"&amp;N111))&lt;0,0,IF(((N$3-COUNTIF(N105:N112,"&lt;"&amp;N111))/COUNTIF(N105:N112,N111))&gt;1,1,(N$3-COUNTIF(N105:N112,"&lt;"&amp;N111))/COUNTIF(N105:N112,N111))))</f>
        <v>1</v>
      </c>
      <c r="AM111" s="1">
        <f t="shared" ref="AM111" si="1667">IF(COUNT(O111)&lt;1,0,IF((O$3-COUNTIF(O105:O112,"&lt;"&amp;O111))&lt;0,0,IF(((O$3-COUNTIF(O105:O112,"&lt;"&amp;O111))/COUNTIF(O105:O112,O111))&gt;1,1,(O$3-COUNTIF(O105:O112,"&lt;"&amp;O111))/COUNTIF(O105:O112,O111))))</f>
        <v>1</v>
      </c>
      <c r="AN111" s="1">
        <f t="shared" ref="AN111" si="1668">IF(COUNT(P111)&lt;1,0,IF((P$3-COUNTIF(P105:P112,"&lt;"&amp;P111))&lt;0,0,IF(((P$3-COUNTIF(P105:P112,"&lt;"&amp;P111))/COUNTIF(P105:P112,P111))&gt;1,1,(P$3-COUNTIF(P105:P112,"&lt;"&amp;P111))/COUNTIF(P105:P112,P111))))</f>
        <v>1</v>
      </c>
      <c r="AO111" s="1">
        <f t="shared" ref="AO111" si="1669">IF(COUNT(Q111)&lt;1,0,IF((Q$3-COUNTIF(Q105:Q112,"&lt;"&amp;Q111))&lt;0,0,IF(((Q$3-COUNTIF(Q105:Q112,"&lt;"&amp;Q111))/COUNTIF(Q105:Q112,Q111))&gt;1,1,(Q$3-COUNTIF(Q105:Q112,"&lt;"&amp;Q111))/COUNTIF(Q105:Q112,Q111))))</f>
        <v>0.6</v>
      </c>
      <c r="AP111" s="1">
        <f t="shared" ref="AP111" si="1670">IF(COUNT(R111)&lt;1,0,IF((R$3-COUNTIF(R105:R112,"&lt;"&amp;R111))&lt;0,0,IF(((R$3-COUNTIF(R105:R112,"&lt;"&amp;R111))/COUNTIF(R105:R112,R111))&gt;1,1,(R$3-COUNTIF(R105:R112,"&lt;"&amp;R111))/COUNTIF(R105:R112,R111))))</f>
        <v>1</v>
      </c>
      <c r="AQ111" s="1">
        <f t="shared" ref="AQ111" si="1671">IF(COUNT(S111)&lt;1,0,IF((S$3-COUNTIF(S105:S112,"&lt;"&amp;S111))&lt;0,0,IF(((S$3-COUNTIF(S105:S112,"&lt;"&amp;S111))/COUNTIF(S105:S112,S111))&gt;1,1,(S$3-COUNTIF(S105:S112,"&lt;"&amp;S111))/COUNTIF(S105:S112,S111))))</f>
        <v>1</v>
      </c>
      <c r="AR111" s="1">
        <f t="shared" ref="AR111" si="1672">IF(COUNT(T111)&lt;1,0,IF((T$3-COUNTIF(T105:T112,"&lt;"&amp;T111))&lt;0,0,IF(((T$3-COUNTIF(T105:T112,"&lt;"&amp;T111))/COUNTIF(T105:T112,T111))&gt;1,1,(T$3-COUNTIF(T105:T112,"&lt;"&amp;T111))/COUNTIF(T105:T112,T111))))</f>
        <v>0.5</v>
      </c>
      <c r="AS111" s="1">
        <f t="shared" ref="AS111" si="1673">IF(COUNT(U111)&lt;1,0,IF((U$3-COUNTIF(U105:U112,"&lt;"&amp;U111))&lt;0,0,IF(((U$3-COUNTIF(U105:U112,"&lt;"&amp;U111))/COUNTIF(U105:U112,U111))&gt;1,1,(U$3-COUNTIF(U105:U112,"&lt;"&amp;U111))/COUNTIF(U105:U112,U111))))</f>
        <v>0</v>
      </c>
      <c r="AT111" s="1">
        <f t="shared" ref="AT111" si="1674">IF(COUNT(V111)&lt;1,0,IF((V$3-COUNTIF(V105:V112,"&lt;"&amp;V111))&lt;0,0,IF(((V$3-COUNTIF(V105:V112,"&lt;"&amp;V111))/COUNTIF(V105:V112,V111))&gt;1,1,(V$3-COUNTIF(V105:V112,"&lt;"&amp;V111))/COUNTIF(V105:V112,V111))))</f>
        <v>0</v>
      </c>
      <c r="AU111" s="1">
        <f t="shared" ref="AU111" si="1675">IF(COUNT(W111)&lt;1,0,IF((W$3-COUNTIF(W105:W112,"&lt;"&amp;W111))&lt;0,0,IF(((W$3-COUNTIF(W105:W112,"&lt;"&amp;W111))/COUNTIF(W105:W112,W111))&gt;1,1,(W$3-COUNTIF(W105:W112,"&lt;"&amp;W111))/COUNTIF(W105:W112,W111))))</f>
        <v>0</v>
      </c>
      <c r="AV111" s="1">
        <f t="shared" ref="AV111" si="1676">IF(COUNT(X111)&lt;1,0,IF((X$3-COUNTIF(X105:X112,"&lt;"&amp;X111))&lt;0,0,IF(((X$3-COUNTIF(X105:X112,"&lt;"&amp;X111))/COUNTIF(X105:X112,X111))&gt;1,1,(X$3-COUNTIF(X105:X112,"&lt;"&amp;X111))/COUNTIF(X105:X112,X111))))</f>
        <v>0</v>
      </c>
      <c r="AW111" s="1">
        <f t="shared" ref="AW111" si="1677">IF(COUNT(Y111)&lt;1,0,IF((Y$3-COUNTIF(Y105:Y112,"&lt;"&amp;Y111))&lt;0,0,IF(((Y$3-COUNTIF(Y105:Y112,"&lt;"&amp;Y111))/COUNTIF(Y105:Y112,Y111))&gt;1,1,(Y$3-COUNTIF(Y105:Y112,"&lt;"&amp;Y111))/COUNTIF(Y105:Y112,Y111))))</f>
        <v>0</v>
      </c>
    </row>
    <row r="112" spans="1:49" ht="15" x14ac:dyDescent="0.2">
      <c r="B112" s="11" t="s">
        <v>194</v>
      </c>
      <c r="C112" s="18" t="s">
        <v>221</v>
      </c>
      <c r="D112" s="7">
        <v>40</v>
      </c>
      <c r="E112" s="7">
        <v>35</v>
      </c>
      <c r="F112" s="7">
        <v>34</v>
      </c>
      <c r="G112" s="7">
        <v>36</v>
      </c>
      <c r="H112" s="7">
        <v>37</v>
      </c>
      <c r="I112" s="7">
        <v>34</v>
      </c>
      <c r="J112" s="7">
        <v>39</v>
      </c>
      <c r="K112" s="7">
        <v>35</v>
      </c>
      <c r="L112" s="7">
        <v>34</v>
      </c>
      <c r="M112" s="7">
        <v>36</v>
      </c>
      <c r="N112" s="7">
        <v>35</v>
      </c>
      <c r="O112" s="7">
        <v>37</v>
      </c>
      <c r="P112" s="7">
        <v>39</v>
      </c>
      <c r="Q112" s="7">
        <v>36</v>
      </c>
      <c r="R112" s="7">
        <v>39</v>
      </c>
      <c r="S112" s="7">
        <v>37</v>
      </c>
      <c r="T112" s="7">
        <v>36</v>
      </c>
      <c r="U112" s="7"/>
      <c r="V112" s="7"/>
      <c r="W112" s="7"/>
      <c r="X112" s="7"/>
      <c r="Y112" s="7"/>
      <c r="Z112" s="30">
        <f t="shared" si="1551"/>
        <v>36.411764705882355</v>
      </c>
      <c r="AB112" s="1">
        <f>IF(COUNT(D112)&lt;1,0,IF((D$3-COUNTIF(D105:D112,"&lt;"&amp;D112))&lt;0,0,IF(((D$3-COUNTIF(D105:D112,"&lt;"&amp;D112))/COUNTIF(D105:D112,D112))&gt;1,1,(D$3-COUNTIF(D105:D112,"&lt;"&amp;D112))/COUNTIF(D105:D112,D112))))</f>
        <v>1</v>
      </c>
      <c r="AC112" s="1">
        <f t="shared" ref="AC112" si="1678">IF(COUNT(E112)&lt;1,0,IF((E$3-COUNTIF(E105:E112,"&lt;"&amp;E112))&lt;0,0,IF(((E$3-COUNTIF(E105:E112,"&lt;"&amp;E112))/COUNTIF(E105:E112,E112))&gt;1,1,(E$3-COUNTIF(E105:E112,"&lt;"&amp;E112))/COUNTIF(E105:E112,E112))))</f>
        <v>1</v>
      </c>
      <c r="AD112" s="1">
        <f t="shared" ref="AD112" si="1679">IF(COUNT(F112)&lt;1,0,IF((F$3-COUNTIF(F105:F112,"&lt;"&amp;F112))&lt;0,0,IF(((F$3-COUNTIF(F105:F112,"&lt;"&amp;F112))/COUNTIF(F105:F112,F112))&gt;1,1,(F$3-COUNTIF(F105:F112,"&lt;"&amp;F112))/COUNTIF(F105:F112,F112))))</f>
        <v>1</v>
      </c>
      <c r="AE112" s="1">
        <f t="shared" ref="AE112" si="1680">IF(COUNT(G112)&lt;1,0,IF((G$3-COUNTIF(G105:G112,"&lt;"&amp;G112))&lt;0,0,IF(((G$3-COUNTIF(G105:G112,"&lt;"&amp;G112))/COUNTIF(G105:G112,G112))&gt;1,1,(G$3-COUNTIF(G105:G112,"&lt;"&amp;G112))/COUNTIF(G105:G112,G112))))</f>
        <v>1</v>
      </c>
      <c r="AF112" s="1">
        <f t="shared" ref="AF112" si="1681">IF(COUNT(H112)&lt;1,0,IF((H$3-COUNTIF(H105:H112,"&lt;"&amp;H112))&lt;0,0,IF(((H$3-COUNTIF(H105:H112,"&lt;"&amp;H112))/COUNTIF(H105:H112,H112))&gt;1,1,(H$3-COUNTIF(H105:H112,"&lt;"&amp;H112))/COUNTIF(H105:H112,H112))))</f>
        <v>0.5</v>
      </c>
      <c r="AG112" s="1">
        <f t="shared" ref="AG112" si="1682">IF(COUNT(I112)&lt;1,0,IF((I$3-COUNTIF(I105:I112,"&lt;"&amp;I112))&lt;0,0,IF(((I$3-COUNTIF(I105:I112,"&lt;"&amp;I112))/COUNTIF(I105:I112,I112))&gt;1,1,(I$3-COUNTIF(I105:I112,"&lt;"&amp;I112))/COUNTIF(I105:I112,I112))))</f>
        <v>1</v>
      </c>
      <c r="AH112" s="1">
        <f t="shared" ref="AH112" si="1683">IF(COUNT(J112)&lt;1,0,IF((J$3-COUNTIF(J105:J112,"&lt;"&amp;J112))&lt;0,0,IF(((J$3-COUNTIF(J105:J112,"&lt;"&amp;J112))/COUNTIF(J105:J112,J112))&gt;1,1,(J$3-COUNTIF(J105:J112,"&lt;"&amp;J112))/COUNTIF(J105:J112,J112))))</f>
        <v>0</v>
      </c>
      <c r="AI112" s="1">
        <f t="shared" ref="AI112" si="1684">IF(COUNT(K112)&lt;1,0,IF((K$3-COUNTIF(K105:K112,"&lt;"&amp;K112))&lt;0,0,IF(((K$3-COUNTIF(K105:K112,"&lt;"&amp;K112))/COUNTIF(K105:K112,K112))&gt;1,1,(K$3-COUNTIF(K105:K112,"&lt;"&amp;K112))/COUNTIF(K105:K112,K112))))</f>
        <v>1</v>
      </c>
      <c r="AJ112" s="1">
        <f t="shared" ref="AJ112" si="1685">IF(COUNT(L112)&lt;1,0,IF((L$3-COUNTIF(L105:L112,"&lt;"&amp;L112))&lt;0,0,IF(((L$3-COUNTIF(L105:L112,"&lt;"&amp;L112))/COUNTIF(L105:L112,L112))&gt;1,1,(L$3-COUNTIF(L105:L112,"&lt;"&amp;L112))/COUNTIF(L105:L112,L112))))</f>
        <v>1</v>
      </c>
      <c r="AK112" s="1">
        <f t="shared" ref="AK112" si="1686">IF(COUNT(M112)&lt;1,0,IF((M$3-COUNTIF(M105:M112,"&lt;"&amp;M112))&lt;0,0,IF(((M$3-COUNTIF(M105:M112,"&lt;"&amp;M112))/COUNTIF(M105:M112,M112))&gt;1,1,(M$3-COUNTIF(M105:M112,"&lt;"&amp;M112))/COUNTIF(M105:M112,M112))))</f>
        <v>1</v>
      </c>
      <c r="AL112" s="1">
        <f t="shared" ref="AL112" si="1687">IF(COUNT(N112)&lt;1,0,IF((N$3-COUNTIF(N105:N112,"&lt;"&amp;N112))&lt;0,0,IF(((N$3-COUNTIF(N105:N112,"&lt;"&amp;N112))/COUNTIF(N105:N112,N112))&gt;1,1,(N$3-COUNTIF(N105:N112,"&lt;"&amp;N112))/COUNTIF(N105:N112,N112))))</f>
        <v>1</v>
      </c>
      <c r="AM112" s="1">
        <f t="shared" ref="AM112" si="1688">IF(COUNT(O112)&lt;1,0,IF((O$3-COUNTIF(O105:O112,"&lt;"&amp;O112))&lt;0,0,IF(((O$3-COUNTIF(O105:O112,"&lt;"&amp;O112))/COUNTIF(O105:O112,O112))&gt;1,1,(O$3-COUNTIF(O105:O112,"&lt;"&amp;O112))/COUNTIF(O105:O112,O112))))</f>
        <v>1</v>
      </c>
      <c r="AN112" s="1">
        <f t="shared" ref="AN112" si="1689">IF(COUNT(P112)&lt;1,0,IF((P$3-COUNTIF(P105:P112,"&lt;"&amp;P112))&lt;0,0,IF(((P$3-COUNTIF(P105:P112,"&lt;"&amp;P112))/COUNTIF(P105:P112,P112))&gt;1,1,(P$3-COUNTIF(P105:P112,"&lt;"&amp;P112))/COUNTIF(P105:P112,P112))))</f>
        <v>0</v>
      </c>
      <c r="AO112" s="1">
        <f t="shared" ref="AO112" si="1690">IF(COUNT(Q112)&lt;1,0,IF((Q$3-COUNTIF(Q105:Q112,"&lt;"&amp;Q112))&lt;0,0,IF(((Q$3-COUNTIF(Q105:Q112,"&lt;"&amp;Q112))/COUNTIF(Q105:Q112,Q112))&gt;1,1,(Q$3-COUNTIF(Q105:Q112,"&lt;"&amp;Q112))/COUNTIF(Q105:Q112,Q112))))</f>
        <v>0.6</v>
      </c>
      <c r="AP112" s="1">
        <f t="shared" ref="AP112" si="1691">IF(COUNT(R112)&lt;1,0,IF((R$3-COUNTIF(R105:R112,"&lt;"&amp;R112))&lt;0,0,IF(((R$3-COUNTIF(R105:R112,"&lt;"&amp;R112))/COUNTIF(R105:R112,R112))&gt;1,1,(R$3-COUNTIF(R105:R112,"&lt;"&amp;R112))/COUNTIF(R105:R112,R112))))</f>
        <v>0</v>
      </c>
      <c r="AQ112" s="1">
        <f t="shared" ref="AQ112" si="1692">IF(COUNT(S112)&lt;1,0,IF((S$3-COUNTIF(S105:S112,"&lt;"&amp;S112))&lt;0,0,IF(((S$3-COUNTIF(S105:S112,"&lt;"&amp;S112))/COUNTIF(S105:S112,S112))&gt;1,1,(S$3-COUNTIF(S105:S112,"&lt;"&amp;S112))/COUNTIF(S105:S112,S112))))</f>
        <v>1</v>
      </c>
      <c r="AR112" s="1">
        <f t="shared" ref="AR112" si="1693">IF(COUNT(T112)&lt;1,0,IF((T$3-COUNTIF(T105:T112,"&lt;"&amp;T112))&lt;0,0,IF(((T$3-COUNTIF(T105:T112,"&lt;"&amp;T112))/COUNTIF(T105:T112,T112))&gt;1,1,(T$3-COUNTIF(T105:T112,"&lt;"&amp;T112))/COUNTIF(T105:T112,T112))))</f>
        <v>1</v>
      </c>
      <c r="AS112" s="1">
        <f t="shared" ref="AS112" si="1694">IF(COUNT(U112)&lt;1,0,IF((U$3-COUNTIF(U105:U112,"&lt;"&amp;U112))&lt;0,0,IF(((U$3-COUNTIF(U105:U112,"&lt;"&amp;U112))/COUNTIF(U105:U112,U112))&gt;1,1,(U$3-COUNTIF(U105:U112,"&lt;"&amp;U112))/COUNTIF(U105:U112,U112))))</f>
        <v>0</v>
      </c>
      <c r="AT112" s="1">
        <f t="shared" ref="AT112" si="1695">IF(COUNT(V112)&lt;1,0,IF((V$3-COUNTIF(V105:V112,"&lt;"&amp;V112))&lt;0,0,IF(((V$3-COUNTIF(V105:V112,"&lt;"&amp;V112))/COUNTIF(V105:V112,V112))&gt;1,1,(V$3-COUNTIF(V105:V112,"&lt;"&amp;V112))/COUNTIF(V105:V112,V112))))</f>
        <v>0</v>
      </c>
      <c r="AU112" s="1">
        <f t="shared" ref="AU112" si="1696">IF(COUNT(W112)&lt;1,0,IF((W$3-COUNTIF(W105:W112,"&lt;"&amp;W112))&lt;0,0,IF(((W$3-COUNTIF(W105:W112,"&lt;"&amp;W112))/COUNTIF(W105:W112,W112))&gt;1,1,(W$3-COUNTIF(W105:W112,"&lt;"&amp;W112))/COUNTIF(W105:W112,W112))))</f>
        <v>0</v>
      </c>
      <c r="AV112" s="1">
        <f t="shared" ref="AV112" si="1697">IF(COUNT(X112)&lt;1,0,IF((X$3-COUNTIF(X105:X112,"&lt;"&amp;X112))&lt;0,0,IF(((X$3-COUNTIF(X105:X112,"&lt;"&amp;X112))/COUNTIF(X105:X112,X112))&gt;1,1,(X$3-COUNTIF(X105:X112,"&lt;"&amp;X112))/COUNTIF(X105:X112,X112))))</f>
        <v>0</v>
      </c>
      <c r="AW112" s="1">
        <f t="shared" ref="AW112" si="1698">IF(COUNT(Y112)&lt;1,0,IF((Y$3-COUNTIF(Y105:Y112,"&lt;"&amp;Y112))&lt;0,0,IF(((Y$3-COUNTIF(Y105:Y112,"&lt;"&amp;Y112))/COUNTIF(Y105:Y112,Y112))&gt;1,1,(Y$3-COUNTIF(Y105:Y112,"&lt;"&amp;Y112))/COUNTIF(Y105:Y112,Y112))))</f>
        <v>0</v>
      </c>
    </row>
    <row r="113" spans="1:49" x14ac:dyDescent="0.2">
      <c r="A113" s="9">
        <v>10</v>
      </c>
      <c r="B113" s="6" t="s">
        <v>23</v>
      </c>
      <c r="C113" s="1"/>
      <c r="D113" s="1">
        <f t="shared" ref="D113:Y113" si="1699">SUMIF(AB105:AB112,"&gt;0",D105:D112)-((SUMIF(AB105:AB112,"&lt;1",D105:D112)-SUMIF(AB105:AB112,0,D105:D112))/   IF((COUNTIF(AB105:AB112,"&lt;1")-COUNTIF(AB105:AB112,0))=0,1,(COUNTIF(AB105:AB112,"&lt;1")-COUNTIF(AB105:AB112,0))))*(COUNTIF(AB105:AB112,"&gt;0")-D$3)</f>
        <v>181</v>
      </c>
      <c r="E113" s="1">
        <f t="shared" si="1699"/>
        <v>171</v>
      </c>
      <c r="F113" s="1">
        <f t="shared" si="1699"/>
        <v>178</v>
      </c>
      <c r="G113" s="1">
        <f t="shared" si="1699"/>
        <v>178</v>
      </c>
      <c r="H113" s="1">
        <f t="shared" si="1699"/>
        <v>180</v>
      </c>
      <c r="I113" s="1">
        <f t="shared" si="1699"/>
        <v>176</v>
      </c>
      <c r="J113" s="1">
        <f t="shared" si="1699"/>
        <v>173</v>
      </c>
      <c r="K113" s="1">
        <f t="shared" si="1699"/>
        <v>176</v>
      </c>
      <c r="L113" s="1">
        <f t="shared" si="1699"/>
        <v>173</v>
      </c>
      <c r="M113" s="1">
        <f t="shared" si="1699"/>
        <v>177</v>
      </c>
      <c r="N113" s="1">
        <f t="shared" si="1699"/>
        <v>174</v>
      </c>
      <c r="O113" s="1">
        <f t="shared" si="1699"/>
        <v>178</v>
      </c>
      <c r="P113" s="1">
        <f t="shared" si="1699"/>
        <v>180</v>
      </c>
      <c r="Q113" s="1">
        <f t="shared" si="1699"/>
        <v>178</v>
      </c>
      <c r="R113" s="1">
        <f t="shared" si="1699"/>
        <v>184</v>
      </c>
      <c r="S113" s="1">
        <f t="shared" si="1699"/>
        <v>182</v>
      </c>
      <c r="T113" s="1">
        <f t="shared" si="1699"/>
        <v>182</v>
      </c>
      <c r="U113" s="1">
        <f t="shared" si="1699"/>
        <v>0</v>
      </c>
      <c r="V113" s="1">
        <f t="shared" si="1699"/>
        <v>0</v>
      </c>
      <c r="W113" s="1">
        <f t="shared" si="1699"/>
        <v>0</v>
      </c>
      <c r="X113" s="1">
        <f t="shared" si="1699"/>
        <v>0</v>
      </c>
      <c r="Y113" s="1">
        <f t="shared" si="1699"/>
        <v>0</v>
      </c>
      <c r="Z113" s="31"/>
    </row>
    <row r="114" spans="1:49" x14ac:dyDescent="0.2">
      <c r="Z114" s="31"/>
    </row>
    <row r="115" spans="1:49" x14ac:dyDescent="0.2">
      <c r="B115" s="6" t="s">
        <v>26</v>
      </c>
      <c r="C115" s="1" t="s">
        <v>63</v>
      </c>
      <c r="D115" s="4">
        <v>1</v>
      </c>
      <c r="E115" s="4">
        <v>2</v>
      </c>
      <c r="F115" s="4">
        <v>3</v>
      </c>
      <c r="G115" s="4">
        <v>4</v>
      </c>
      <c r="H115" s="4">
        <v>5</v>
      </c>
      <c r="I115" s="4">
        <v>6</v>
      </c>
      <c r="J115" s="4">
        <v>7</v>
      </c>
      <c r="K115" s="4">
        <v>8</v>
      </c>
      <c r="L115" s="4">
        <v>9</v>
      </c>
      <c r="M115" s="4">
        <v>10</v>
      </c>
      <c r="N115" s="4">
        <v>11</v>
      </c>
      <c r="O115" s="4">
        <v>12</v>
      </c>
      <c r="P115" s="4">
        <v>13</v>
      </c>
      <c r="Q115" s="4">
        <v>14</v>
      </c>
      <c r="R115" s="4">
        <v>15</v>
      </c>
      <c r="S115" s="4">
        <v>16</v>
      </c>
      <c r="T115" s="4">
        <v>17</v>
      </c>
      <c r="U115" s="4">
        <v>18</v>
      </c>
      <c r="V115" s="4">
        <v>19</v>
      </c>
      <c r="W115" s="4">
        <v>20</v>
      </c>
      <c r="X115" s="4">
        <v>21</v>
      </c>
      <c r="Y115" s="4">
        <v>22</v>
      </c>
      <c r="Z115" s="32" t="s">
        <v>4</v>
      </c>
    </row>
    <row r="116" spans="1:49" ht="15" x14ac:dyDescent="0.2">
      <c r="B116" s="11" t="s">
        <v>27</v>
      </c>
      <c r="C116" s="18" t="s">
        <v>221</v>
      </c>
      <c r="D116" s="7">
        <v>45</v>
      </c>
      <c r="E116" s="7">
        <v>36</v>
      </c>
      <c r="F116" s="7">
        <v>36</v>
      </c>
      <c r="G116" s="7">
        <v>44</v>
      </c>
      <c r="H116" s="7">
        <v>36</v>
      </c>
      <c r="I116" s="7">
        <v>36</v>
      </c>
      <c r="J116" s="7">
        <v>33</v>
      </c>
      <c r="K116" s="7">
        <v>38</v>
      </c>
      <c r="L116" s="7">
        <v>37</v>
      </c>
      <c r="M116" s="7">
        <v>40</v>
      </c>
      <c r="N116" s="7">
        <v>37</v>
      </c>
      <c r="O116" s="7">
        <v>36</v>
      </c>
      <c r="P116" s="7">
        <v>38</v>
      </c>
      <c r="Q116" s="7">
        <v>36</v>
      </c>
      <c r="R116" s="7">
        <v>39</v>
      </c>
      <c r="S116" s="7">
        <v>35</v>
      </c>
      <c r="T116" s="7">
        <v>36</v>
      </c>
      <c r="U116" s="7"/>
      <c r="V116" s="7"/>
      <c r="W116" s="7"/>
      <c r="X116" s="7"/>
      <c r="Y116" s="7"/>
      <c r="Z116" s="30">
        <f>IF(D116&lt;&gt;"",AVERAGE(D116:Y116),"")</f>
        <v>37.529411764705884</v>
      </c>
      <c r="AB116" s="1">
        <f>IF(COUNT(D116)&lt;1,0,IF((D$3-COUNTIF(D116:D123,"&lt;"&amp;D116))&lt;0,0,IF(((D$3-COUNTIF(D116:D123,"&lt;"&amp;D116))/COUNTIF(D116:D123,D116))&gt;1,1,(D$3-COUNTIF(D116:D123,"&lt;"&amp;D116))/COUNTIF(D116:D123,D116))))</f>
        <v>0</v>
      </c>
      <c r="AC116" s="1">
        <f t="shared" ref="AC116" si="1700">IF(COUNT(E116)&lt;1,0,IF((E$3-COUNTIF(E116:E123,"&lt;"&amp;E116))&lt;0,0,IF(((E$3-COUNTIF(E116:E123,"&lt;"&amp;E116))/COUNTIF(E116:E123,E116))&gt;1,1,(E$3-COUNTIF(E116:E123,"&lt;"&amp;E116))/COUNTIF(E116:E123,E116))))</f>
        <v>0.5</v>
      </c>
      <c r="AD116" s="1">
        <f t="shared" ref="AD116" si="1701">IF(COUNT(F116)&lt;1,0,IF((F$3-COUNTIF(F116:F123,"&lt;"&amp;F116))&lt;0,0,IF(((F$3-COUNTIF(F116:F123,"&lt;"&amp;F116))/COUNTIF(F116:F123,F116))&gt;1,1,(F$3-COUNTIF(F116:F123,"&lt;"&amp;F116))/COUNTIF(F116:F123,F116))))</f>
        <v>1</v>
      </c>
      <c r="AE116" s="1">
        <f t="shared" ref="AE116" si="1702">IF(COUNT(G116)&lt;1,0,IF((G$3-COUNTIF(G116:G123,"&lt;"&amp;G116))&lt;0,0,IF(((G$3-COUNTIF(G116:G123,"&lt;"&amp;G116))/COUNTIF(G116:G123,G116))&gt;1,1,(G$3-COUNTIF(G116:G123,"&lt;"&amp;G116))/COUNTIF(G116:G123,G116))))</f>
        <v>0.33333333333333331</v>
      </c>
      <c r="AF116" s="1">
        <f t="shared" ref="AF116" si="1703">IF(COUNT(H116)&lt;1,0,IF((H$3-COUNTIF(H116:H123,"&lt;"&amp;H116))&lt;0,0,IF(((H$3-COUNTIF(H116:H123,"&lt;"&amp;H116))/COUNTIF(H116:H123,H116))&gt;1,1,(H$3-COUNTIF(H116:H123,"&lt;"&amp;H116))/COUNTIF(H116:H123,H116))))</f>
        <v>1</v>
      </c>
      <c r="AG116" s="1">
        <f t="shared" ref="AG116" si="1704">IF(COUNT(I116)&lt;1,0,IF((I$3-COUNTIF(I116:I123,"&lt;"&amp;I116))&lt;0,0,IF(((I$3-COUNTIF(I116:I123,"&lt;"&amp;I116))/COUNTIF(I116:I123,I116))&gt;1,1,(I$3-COUNTIF(I116:I123,"&lt;"&amp;I116))/COUNTIF(I116:I123,I116))))</f>
        <v>1</v>
      </c>
      <c r="AH116" s="1">
        <f t="shared" ref="AH116" si="1705">IF(COUNT(J116)&lt;1,0,IF((J$3-COUNTIF(J116:J123,"&lt;"&amp;J116))&lt;0,0,IF(((J$3-COUNTIF(J116:J123,"&lt;"&amp;J116))/COUNTIF(J116:J123,J116))&gt;1,1,(J$3-COUNTIF(J116:J123,"&lt;"&amp;J116))/COUNTIF(J116:J123,J116))))</f>
        <v>1</v>
      </c>
      <c r="AI116" s="1">
        <f t="shared" ref="AI116" si="1706">IF(COUNT(K116)&lt;1,0,IF((K$3-COUNTIF(K116:K123,"&lt;"&amp;K116))&lt;0,0,IF(((K$3-COUNTIF(K116:K123,"&lt;"&amp;K116))/COUNTIF(K116:K123,K116))&gt;1,1,(K$3-COUNTIF(K116:K123,"&lt;"&amp;K116))/COUNTIF(K116:K123,K116))))</f>
        <v>0.5</v>
      </c>
      <c r="AJ116" s="1">
        <f t="shared" ref="AJ116" si="1707">IF(COUNT(L116)&lt;1,0,IF((L$3-COUNTIF(L116:L123,"&lt;"&amp;L116))&lt;0,0,IF(((L$3-COUNTIF(L116:L123,"&lt;"&amp;L116))/COUNTIF(L116:L123,L116))&gt;1,1,(L$3-COUNTIF(L116:L123,"&lt;"&amp;L116))/COUNTIF(L116:L123,L116))))</f>
        <v>1</v>
      </c>
      <c r="AK116" s="1">
        <f t="shared" ref="AK116" si="1708">IF(COUNT(M116)&lt;1,0,IF((M$3-COUNTIF(M116:M123,"&lt;"&amp;M116))&lt;0,0,IF(((M$3-COUNTIF(M116:M123,"&lt;"&amp;M116))/COUNTIF(M116:M123,M116))&gt;1,1,(M$3-COUNTIF(M116:M123,"&lt;"&amp;M116))/COUNTIF(M116:M123,M116))))</f>
        <v>1</v>
      </c>
      <c r="AL116" s="1">
        <f t="shared" ref="AL116" si="1709">IF(COUNT(N116)&lt;1,0,IF((N$3-COUNTIF(N116:N123,"&lt;"&amp;N116))&lt;0,0,IF(((N$3-COUNTIF(N116:N123,"&lt;"&amp;N116))/COUNTIF(N116:N123,N116))&gt;1,1,(N$3-COUNTIF(N116:N123,"&lt;"&amp;N116))/COUNTIF(N116:N123,N116))))</f>
        <v>1</v>
      </c>
      <c r="AM116" s="1">
        <f t="shared" ref="AM116" si="1710">IF(COUNT(O116)&lt;1,0,IF((O$3-COUNTIF(O116:O123,"&lt;"&amp;O116))&lt;0,0,IF(((O$3-COUNTIF(O116:O123,"&lt;"&amp;O116))/COUNTIF(O116:O123,O116))&gt;1,1,(O$3-COUNTIF(O116:O123,"&lt;"&amp;O116))/COUNTIF(O116:O123,O116))))</f>
        <v>1</v>
      </c>
      <c r="AN116" s="1">
        <f t="shared" ref="AN116" si="1711">IF(COUNT(P116)&lt;1,0,IF((P$3-COUNTIF(P116:P123,"&lt;"&amp;P116))&lt;0,0,IF(((P$3-COUNTIF(P116:P123,"&lt;"&amp;P116))/COUNTIF(P116:P123,P116))&gt;1,1,(P$3-COUNTIF(P116:P123,"&lt;"&amp;P116))/COUNTIF(P116:P123,P116))))</f>
        <v>1</v>
      </c>
      <c r="AO116" s="1">
        <f t="shared" ref="AO116" si="1712">IF(COUNT(Q116)&lt;1,0,IF((Q$3-COUNTIF(Q116:Q123,"&lt;"&amp;Q116))&lt;0,0,IF(((Q$3-COUNTIF(Q116:Q123,"&lt;"&amp;Q116))/COUNTIF(Q116:Q123,Q116))&gt;1,1,(Q$3-COUNTIF(Q116:Q123,"&lt;"&amp;Q116))/COUNTIF(Q116:Q123,Q116))))</f>
        <v>1</v>
      </c>
      <c r="AP116" s="1">
        <f t="shared" ref="AP116" si="1713">IF(COUNT(R116)&lt;1,0,IF((R$3-COUNTIF(R116:R123,"&lt;"&amp;R116))&lt;0,0,IF(((R$3-COUNTIF(R116:R123,"&lt;"&amp;R116))/COUNTIF(R116:R123,R116))&gt;1,1,(R$3-COUNTIF(R116:R123,"&lt;"&amp;R116))/COUNTIF(R116:R123,R116))))</f>
        <v>1</v>
      </c>
      <c r="AQ116" s="1">
        <f t="shared" ref="AQ116" si="1714">IF(COUNT(S116)&lt;1,0,IF((S$3-COUNTIF(S116:S123,"&lt;"&amp;S116))&lt;0,0,IF(((S$3-COUNTIF(S116:S123,"&lt;"&amp;S116))/COUNTIF(S116:S123,S116))&gt;1,1,(S$3-COUNTIF(S116:S123,"&lt;"&amp;S116))/COUNTIF(S116:S123,S116))))</f>
        <v>1</v>
      </c>
      <c r="AR116" s="1">
        <f t="shared" ref="AR116" si="1715">IF(COUNT(T116)&lt;1,0,IF((T$3-COUNTIF(T116:T123,"&lt;"&amp;T116))&lt;0,0,IF(((T$3-COUNTIF(T116:T123,"&lt;"&amp;T116))/COUNTIF(T116:T123,T116))&gt;1,1,(T$3-COUNTIF(T116:T123,"&lt;"&amp;T116))/COUNTIF(T116:T123,T116))))</f>
        <v>1</v>
      </c>
      <c r="AS116" s="1">
        <f t="shared" ref="AS116" si="1716">IF(COUNT(U116)&lt;1,0,IF((U$3-COUNTIF(U116:U123,"&lt;"&amp;U116))&lt;0,0,IF(((U$3-COUNTIF(U116:U123,"&lt;"&amp;U116))/COUNTIF(U116:U123,U116))&gt;1,1,(U$3-COUNTIF(U116:U123,"&lt;"&amp;U116))/COUNTIF(U116:U123,U116))))</f>
        <v>0</v>
      </c>
      <c r="AT116" s="1">
        <f t="shared" ref="AT116" si="1717">IF(COUNT(V116)&lt;1,0,IF((V$3-COUNTIF(V116:V123,"&lt;"&amp;V116))&lt;0,0,IF(((V$3-COUNTIF(V116:V123,"&lt;"&amp;V116))/COUNTIF(V116:V123,V116))&gt;1,1,(V$3-COUNTIF(V116:V123,"&lt;"&amp;V116))/COUNTIF(V116:V123,V116))))</f>
        <v>0</v>
      </c>
      <c r="AU116" s="1">
        <f t="shared" ref="AU116" si="1718">IF(COUNT(W116)&lt;1,0,IF((W$3-COUNTIF(W116:W123,"&lt;"&amp;W116))&lt;0,0,IF(((W$3-COUNTIF(W116:W123,"&lt;"&amp;W116))/COUNTIF(W116:W123,W116))&gt;1,1,(W$3-COUNTIF(W116:W123,"&lt;"&amp;W116))/COUNTIF(W116:W123,W116))))</f>
        <v>0</v>
      </c>
      <c r="AV116" s="1">
        <f t="shared" ref="AV116" si="1719">IF(COUNT(X116)&lt;1,0,IF((X$3-COUNTIF(X116:X123,"&lt;"&amp;X116))&lt;0,0,IF(((X$3-COUNTIF(X116:X123,"&lt;"&amp;X116))/COUNTIF(X116:X123,X116))&gt;1,1,(X$3-COUNTIF(X116:X123,"&lt;"&amp;X116))/COUNTIF(X116:X123,X116))))</f>
        <v>0</v>
      </c>
      <c r="AW116" s="1">
        <f t="shared" ref="AW116" si="1720">IF(COUNT(Y116)&lt;1,0,IF((Y$3-COUNTIF(Y116:Y123,"&lt;"&amp;Y116))&lt;0,0,IF(((Y$3-COUNTIF(Y116:Y123,"&lt;"&amp;Y116))/COUNTIF(Y116:Y123,Y116))&gt;1,1,(Y$3-COUNTIF(Y116:Y123,"&lt;"&amp;Y116))/COUNTIF(Y116:Y123,Y116))))</f>
        <v>0</v>
      </c>
    </row>
    <row r="117" spans="1:49" ht="15" x14ac:dyDescent="0.2">
      <c r="B117" s="11" t="s">
        <v>28</v>
      </c>
      <c r="C117" s="18" t="s">
        <v>221</v>
      </c>
      <c r="D117" s="7">
        <v>37</v>
      </c>
      <c r="E117" s="7">
        <v>36</v>
      </c>
      <c r="F117" s="7">
        <v>45</v>
      </c>
      <c r="G117" s="7">
        <v>44</v>
      </c>
      <c r="H117" s="7">
        <v>39</v>
      </c>
      <c r="I117" s="7">
        <v>39</v>
      </c>
      <c r="J117" s="7">
        <v>37</v>
      </c>
      <c r="K117" s="7">
        <v>29</v>
      </c>
      <c r="L117" s="7">
        <v>42</v>
      </c>
      <c r="M117" s="7">
        <v>34</v>
      </c>
      <c r="N117" s="7">
        <v>39</v>
      </c>
      <c r="O117" s="7">
        <v>39</v>
      </c>
      <c r="P117" s="7">
        <v>36</v>
      </c>
      <c r="Q117" s="7">
        <v>40</v>
      </c>
      <c r="R117" s="7">
        <v>45</v>
      </c>
      <c r="S117" s="7">
        <v>37</v>
      </c>
      <c r="T117" s="7">
        <v>38</v>
      </c>
      <c r="U117" s="7"/>
      <c r="V117" s="7"/>
      <c r="W117" s="7"/>
      <c r="X117" s="7"/>
      <c r="Y117" s="7"/>
      <c r="Z117" s="30">
        <f t="shared" ref="Z117:Z123" si="1721">IF(D117&lt;&gt;"",AVERAGE(D117:Y117),"")</f>
        <v>38.588235294117645</v>
      </c>
      <c r="AB117" s="1">
        <f>IF(COUNT(D117)&lt;1,0,IF((D$3-COUNTIF(D116:D123,"&lt;"&amp;D117))&lt;0,0,IF(((D$3-COUNTIF(D116:D123,"&lt;"&amp;D117))/COUNTIF(D116:D123,D117))&gt;1,1,(D$3-COUNTIF(D116:D123,"&lt;"&amp;D117))/COUNTIF(D116:D123,D117))))</f>
        <v>0.8</v>
      </c>
      <c r="AC117" s="1">
        <f t="shared" ref="AC117" si="1722">IF(COUNT(E117)&lt;1,0,IF((E$3-COUNTIF(E116:E123,"&lt;"&amp;E117))&lt;0,0,IF(((E$3-COUNTIF(E116:E123,"&lt;"&amp;E117))/COUNTIF(E116:E123,E117))&gt;1,1,(E$3-COUNTIF(E116:E123,"&lt;"&amp;E117))/COUNTIF(E116:E123,E117))))</f>
        <v>0.5</v>
      </c>
      <c r="AD117" s="1">
        <f t="shared" ref="AD117" si="1723">IF(COUNT(F117)&lt;1,0,IF((F$3-COUNTIF(F116:F123,"&lt;"&amp;F117))&lt;0,0,IF(((F$3-COUNTIF(F116:F123,"&lt;"&amp;F117))/COUNTIF(F116:F123,F117))&gt;1,1,(F$3-COUNTIF(F116:F123,"&lt;"&amp;F117))/COUNTIF(F116:F123,F117))))</f>
        <v>0</v>
      </c>
      <c r="AE117" s="1">
        <f t="shared" ref="AE117" si="1724">IF(COUNT(G117)&lt;1,0,IF((G$3-COUNTIF(G116:G123,"&lt;"&amp;G117))&lt;0,0,IF(((G$3-COUNTIF(G116:G123,"&lt;"&amp;G117))/COUNTIF(G116:G123,G117))&gt;1,1,(G$3-COUNTIF(G116:G123,"&lt;"&amp;G117))/COUNTIF(G116:G123,G117))))</f>
        <v>0.33333333333333331</v>
      </c>
      <c r="AF117" s="1">
        <f t="shared" ref="AF117" si="1725">IF(COUNT(H117)&lt;1,0,IF((H$3-COUNTIF(H116:H123,"&lt;"&amp;H117))&lt;0,0,IF(((H$3-COUNTIF(H116:H123,"&lt;"&amp;H117))/COUNTIF(H116:H123,H117))&gt;1,1,(H$3-COUNTIF(H116:H123,"&lt;"&amp;H117))/COUNTIF(H116:H123,H117))))</f>
        <v>1</v>
      </c>
      <c r="AG117" s="1">
        <f t="shared" ref="AG117" si="1726">IF(COUNT(I117)&lt;1,0,IF((I$3-COUNTIF(I116:I123,"&lt;"&amp;I117))&lt;0,0,IF(((I$3-COUNTIF(I116:I123,"&lt;"&amp;I117))/COUNTIF(I116:I123,I117))&gt;1,1,(I$3-COUNTIF(I116:I123,"&lt;"&amp;I117))/COUNTIF(I116:I123,I117))))</f>
        <v>1</v>
      </c>
      <c r="AH117" s="1">
        <f t="shared" ref="AH117" si="1727">IF(COUNT(J117)&lt;1,0,IF((J$3-COUNTIF(J116:J123,"&lt;"&amp;J117))&lt;0,0,IF(((J$3-COUNTIF(J116:J123,"&lt;"&amp;J117))/COUNTIF(J116:J123,J117))&gt;1,1,(J$3-COUNTIF(J116:J123,"&lt;"&amp;J117))/COUNTIF(J116:J123,J117))))</f>
        <v>1</v>
      </c>
      <c r="AI117" s="1">
        <f t="shared" ref="AI117" si="1728">IF(COUNT(K117)&lt;1,0,IF((K$3-COUNTIF(K116:K123,"&lt;"&amp;K117))&lt;0,0,IF(((K$3-COUNTIF(K116:K123,"&lt;"&amp;K117))/COUNTIF(K116:K123,K117))&gt;1,1,(K$3-COUNTIF(K116:K123,"&lt;"&amp;K117))/COUNTIF(K116:K123,K117))))</f>
        <v>1</v>
      </c>
      <c r="AJ117" s="1">
        <f t="shared" ref="AJ117" si="1729">IF(COUNT(L117)&lt;1,0,IF((L$3-COUNTIF(L116:L123,"&lt;"&amp;L117))&lt;0,0,IF(((L$3-COUNTIF(L116:L123,"&lt;"&amp;L117))/COUNTIF(L116:L123,L117))&gt;1,1,(L$3-COUNTIF(L116:L123,"&lt;"&amp;L117))/COUNTIF(L116:L123,L117))))</f>
        <v>0</v>
      </c>
      <c r="AK117" s="1">
        <f t="shared" ref="AK117" si="1730">IF(COUNT(M117)&lt;1,0,IF((M$3-COUNTIF(M116:M123,"&lt;"&amp;M117))&lt;0,0,IF(((M$3-COUNTIF(M116:M123,"&lt;"&amp;M117))/COUNTIF(M116:M123,M117))&gt;1,1,(M$3-COUNTIF(M116:M123,"&lt;"&amp;M117))/COUNTIF(M116:M123,M117))))</f>
        <v>1</v>
      </c>
      <c r="AL117" s="1">
        <f t="shared" ref="AL117" si="1731">IF(COUNT(N117)&lt;1,0,IF((N$3-COUNTIF(N116:N123,"&lt;"&amp;N117))&lt;0,0,IF(((N$3-COUNTIF(N116:N123,"&lt;"&amp;N117))/COUNTIF(N116:N123,N117))&gt;1,1,(N$3-COUNTIF(N116:N123,"&lt;"&amp;N117))/COUNTIF(N116:N123,N117))))</f>
        <v>0</v>
      </c>
      <c r="AM117" s="1">
        <f t="shared" ref="AM117" si="1732">IF(COUNT(O117)&lt;1,0,IF((O$3-COUNTIF(O116:O123,"&lt;"&amp;O117))&lt;0,0,IF(((O$3-COUNTIF(O116:O123,"&lt;"&amp;O117))/COUNTIF(O116:O123,O117))&gt;1,1,(O$3-COUNTIF(O116:O123,"&lt;"&amp;O117))/COUNTIF(O116:O123,O117))))</f>
        <v>0.33333333333333331</v>
      </c>
      <c r="AN117" s="1">
        <f t="shared" ref="AN117" si="1733">IF(COUNT(P117)&lt;1,0,IF((P$3-COUNTIF(P116:P123,"&lt;"&amp;P117))&lt;0,0,IF(((P$3-COUNTIF(P116:P123,"&lt;"&amp;P117))/COUNTIF(P116:P123,P117))&gt;1,1,(P$3-COUNTIF(P116:P123,"&lt;"&amp;P117))/COUNTIF(P116:P123,P117))))</f>
        <v>1</v>
      </c>
      <c r="AO117" s="1">
        <f t="shared" ref="AO117" si="1734">IF(COUNT(Q117)&lt;1,0,IF((Q$3-COUNTIF(Q116:Q123,"&lt;"&amp;Q117))&lt;0,0,IF(((Q$3-COUNTIF(Q116:Q123,"&lt;"&amp;Q117))/COUNTIF(Q116:Q123,Q117))&gt;1,1,(Q$3-COUNTIF(Q116:Q123,"&lt;"&amp;Q117))/COUNTIF(Q116:Q123,Q117))))</f>
        <v>0.33333333333333331</v>
      </c>
      <c r="AP117" s="1">
        <f t="shared" ref="AP117" si="1735">IF(COUNT(R117)&lt;1,0,IF((R$3-COUNTIF(R116:R123,"&lt;"&amp;R117))&lt;0,0,IF(((R$3-COUNTIF(R116:R123,"&lt;"&amp;R117))/COUNTIF(R116:R123,R117))&gt;1,1,(R$3-COUNTIF(R116:R123,"&lt;"&amp;R117))/COUNTIF(R116:R123,R117))))</f>
        <v>0</v>
      </c>
      <c r="AQ117" s="1">
        <f t="shared" ref="AQ117" si="1736">IF(COUNT(S117)&lt;1,0,IF((S$3-COUNTIF(S116:S123,"&lt;"&amp;S117))&lt;0,0,IF(((S$3-COUNTIF(S116:S123,"&lt;"&amp;S117))/COUNTIF(S116:S123,S117))&gt;1,1,(S$3-COUNTIF(S116:S123,"&lt;"&amp;S117))/COUNTIF(S116:S123,S117))))</f>
        <v>1</v>
      </c>
      <c r="AR117" s="1">
        <f t="shared" ref="AR117" si="1737">IF(COUNT(T117)&lt;1,0,IF((T$3-COUNTIF(T116:T123,"&lt;"&amp;T117))&lt;0,0,IF(((T$3-COUNTIF(T116:T123,"&lt;"&amp;T117))/COUNTIF(T116:T123,T117))&gt;1,1,(T$3-COUNTIF(T116:T123,"&lt;"&amp;T117))/COUNTIF(T116:T123,T117))))</f>
        <v>1</v>
      </c>
      <c r="AS117" s="1">
        <f t="shared" ref="AS117" si="1738">IF(COUNT(U117)&lt;1,0,IF((U$3-COUNTIF(U116:U123,"&lt;"&amp;U117))&lt;0,0,IF(((U$3-COUNTIF(U116:U123,"&lt;"&amp;U117))/COUNTIF(U116:U123,U117))&gt;1,1,(U$3-COUNTIF(U116:U123,"&lt;"&amp;U117))/COUNTIF(U116:U123,U117))))</f>
        <v>0</v>
      </c>
      <c r="AT117" s="1">
        <f t="shared" ref="AT117" si="1739">IF(COUNT(V117)&lt;1,0,IF((V$3-COUNTIF(V116:V123,"&lt;"&amp;V117))&lt;0,0,IF(((V$3-COUNTIF(V116:V123,"&lt;"&amp;V117))/COUNTIF(V116:V123,V117))&gt;1,1,(V$3-COUNTIF(V116:V123,"&lt;"&amp;V117))/COUNTIF(V116:V123,V117))))</f>
        <v>0</v>
      </c>
      <c r="AU117" s="1">
        <f t="shared" ref="AU117" si="1740">IF(COUNT(W117)&lt;1,0,IF((W$3-COUNTIF(W116:W123,"&lt;"&amp;W117))&lt;0,0,IF(((W$3-COUNTIF(W116:W123,"&lt;"&amp;W117))/COUNTIF(W116:W123,W117))&gt;1,1,(W$3-COUNTIF(W116:W123,"&lt;"&amp;W117))/COUNTIF(W116:W123,W117))))</f>
        <v>0</v>
      </c>
      <c r="AV117" s="1">
        <f t="shared" ref="AV117" si="1741">IF(COUNT(X117)&lt;1,0,IF((X$3-COUNTIF(X116:X123,"&lt;"&amp;X117))&lt;0,0,IF(((X$3-COUNTIF(X116:X123,"&lt;"&amp;X117))/COUNTIF(X116:X123,X117))&gt;1,1,(X$3-COUNTIF(X116:X123,"&lt;"&amp;X117))/COUNTIF(X116:X123,X117))))</f>
        <v>0</v>
      </c>
      <c r="AW117" s="1">
        <f t="shared" ref="AW117" si="1742">IF(COUNT(Y117)&lt;1,0,IF((Y$3-COUNTIF(Y116:Y123,"&lt;"&amp;Y117))&lt;0,0,IF(((Y$3-COUNTIF(Y116:Y123,"&lt;"&amp;Y117))/COUNTIF(Y116:Y123,Y117))&gt;1,1,(Y$3-COUNTIF(Y116:Y123,"&lt;"&amp;Y117))/COUNTIF(Y116:Y123,Y117))))</f>
        <v>0</v>
      </c>
    </row>
    <row r="118" spans="1:49" ht="15" x14ac:dyDescent="0.2">
      <c r="B118" s="11" t="s">
        <v>29</v>
      </c>
      <c r="C118" s="18" t="s">
        <v>221</v>
      </c>
      <c r="D118" s="7">
        <v>37</v>
      </c>
      <c r="E118" s="7">
        <v>35</v>
      </c>
      <c r="F118" s="7">
        <v>34</v>
      </c>
      <c r="G118" s="7">
        <v>35</v>
      </c>
      <c r="H118" s="7">
        <v>40</v>
      </c>
      <c r="I118" s="7">
        <v>42</v>
      </c>
      <c r="J118" s="7">
        <v>39</v>
      </c>
      <c r="K118" s="7">
        <v>36</v>
      </c>
      <c r="L118" s="7">
        <v>37</v>
      </c>
      <c r="M118" s="7">
        <v>37</v>
      </c>
      <c r="N118" s="7">
        <v>35</v>
      </c>
      <c r="O118" s="7">
        <v>38</v>
      </c>
      <c r="P118" s="7">
        <v>36</v>
      </c>
      <c r="Q118" s="7">
        <v>38</v>
      </c>
      <c r="R118" s="7">
        <v>38</v>
      </c>
      <c r="S118" s="7">
        <v>37</v>
      </c>
      <c r="T118" s="7">
        <v>37</v>
      </c>
      <c r="U118" s="7"/>
      <c r="V118" s="7"/>
      <c r="W118" s="7"/>
      <c r="X118" s="7"/>
      <c r="Y118" s="7"/>
      <c r="Z118" s="30">
        <f t="shared" si="1721"/>
        <v>37.117647058823529</v>
      </c>
      <c r="AB118" s="1">
        <f>IF(COUNT(D118)&lt;1,0,IF((D$3-COUNTIF(D116:D123,"&lt;"&amp;D118))&lt;0,0,IF(((D$3-COUNTIF(D116:D123,"&lt;"&amp;D118))/COUNTIF(D116:D123,D118))&gt;1,1,(D$3-COUNTIF(D116:D123,"&lt;"&amp;D118))/COUNTIF(D116:D123,D118))))</f>
        <v>0.8</v>
      </c>
      <c r="AC118" s="1">
        <f t="shared" ref="AC118" si="1743">IF(COUNT(E118)&lt;1,0,IF((E$3-COUNTIF(E116:E123,"&lt;"&amp;E118))&lt;0,0,IF(((E$3-COUNTIF(E116:E123,"&lt;"&amp;E118))/COUNTIF(E116:E123,E118))&gt;1,1,(E$3-COUNTIF(E116:E123,"&lt;"&amp;E118))/COUNTIF(E116:E123,E118))))</f>
        <v>1</v>
      </c>
      <c r="AD118" s="1">
        <f t="shared" ref="AD118" si="1744">IF(COUNT(F118)&lt;1,0,IF((F$3-COUNTIF(F116:F123,"&lt;"&amp;F118))&lt;0,0,IF(((F$3-COUNTIF(F116:F123,"&lt;"&amp;F118))/COUNTIF(F116:F123,F118))&gt;1,1,(F$3-COUNTIF(F116:F123,"&lt;"&amp;F118))/COUNTIF(F116:F123,F118))))</f>
        <v>1</v>
      </c>
      <c r="AE118" s="1">
        <f t="shared" ref="AE118" si="1745">IF(COUNT(G118)&lt;1,0,IF((G$3-COUNTIF(G116:G123,"&lt;"&amp;G118))&lt;0,0,IF(((G$3-COUNTIF(G116:G123,"&lt;"&amp;G118))/COUNTIF(G116:G123,G118))&gt;1,1,(G$3-COUNTIF(G116:G123,"&lt;"&amp;G118))/COUNTIF(G116:G123,G118))))</f>
        <v>1</v>
      </c>
      <c r="AF118" s="1">
        <f t="shared" ref="AF118" si="1746">IF(COUNT(H118)&lt;1,0,IF((H$3-COUNTIF(H116:H123,"&lt;"&amp;H118))&lt;0,0,IF(((H$3-COUNTIF(H116:H123,"&lt;"&amp;H118))/COUNTIF(H116:H123,H118))&gt;1,1,(H$3-COUNTIF(H116:H123,"&lt;"&amp;H118))/COUNTIF(H116:H123,H118))))</f>
        <v>0.5</v>
      </c>
      <c r="AG118" s="1">
        <f t="shared" ref="AG118" si="1747">IF(COUNT(I118)&lt;1,0,IF((I$3-COUNTIF(I116:I123,"&lt;"&amp;I118))&lt;0,0,IF(((I$3-COUNTIF(I116:I123,"&lt;"&amp;I118))/COUNTIF(I116:I123,I118))&gt;1,1,(I$3-COUNTIF(I116:I123,"&lt;"&amp;I118))/COUNTIF(I116:I123,I118))))</f>
        <v>0</v>
      </c>
      <c r="AH118" s="1">
        <f t="shared" ref="AH118" si="1748">IF(COUNT(J118)&lt;1,0,IF((J$3-COUNTIF(J116:J123,"&lt;"&amp;J118))&lt;0,0,IF(((J$3-COUNTIF(J116:J123,"&lt;"&amp;J118))/COUNTIF(J116:J123,J118))&gt;1,1,(J$3-COUNTIF(J116:J123,"&lt;"&amp;J118))/COUNTIF(J116:J123,J118))))</f>
        <v>1</v>
      </c>
      <c r="AI118" s="1">
        <f t="shared" ref="AI118" si="1749">IF(COUNT(K118)&lt;1,0,IF((K$3-COUNTIF(K116:K123,"&lt;"&amp;K118))&lt;0,0,IF(((K$3-COUNTIF(K116:K123,"&lt;"&amp;K118))/COUNTIF(K116:K123,K118))&gt;1,1,(K$3-COUNTIF(K116:K123,"&lt;"&amp;K118))/COUNTIF(K116:K123,K118))))</f>
        <v>1</v>
      </c>
      <c r="AJ118" s="1">
        <f t="shared" ref="AJ118" si="1750">IF(COUNT(L118)&lt;1,0,IF((L$3-COUNTIF(L116:L123,"&lt;"&amp;L118))&lt;0,0,IF(((L$3-COUNTIF(L116:L123,"&lt;"&amp;L118))/COUNTIF(L116:L123,L118))&gt;1,1,(L$3-COUNTIF(L116:L123,"&lt;"&amp;L118))/COUNTIF(L116:L123,L118))))</f>
        <v>1</v>
      </c>
      <c r="AK118" s="1">
        <f t="shared" ref="AK118" si="1751">IF(COUNT(M118)&lt;1,0,IF((M$3-COUNTIF(M116:M123,"&lt;"&amp;M118))&lt;0,0,IF(((M$3-COUNTIF(M116:M123,"&lt;"&amp;M118))/COUNTIF(M116:M123,M118))&gt;1,1,(M$3-COUNTIF(M116:M123,"&lt;"&amp;M118))/COUNTIF(M116:M123,M118))))</f>
        <v>1</v>
      </c>
      <c r="AL118" s="1">
        <f t="shared" ref="AL118" si="1752">IF(COUNT(N118)&lt;1,0,IF((N$3-COUNTIF(N116:N123,"&lt;"&amp;N118))&lt;0,0,IF(((N$3-COUNTIF(N116:N123,"&lt;"&amp;N118))/COUNTIF(N116:N123,N118))&gt;1,1,(N$3-COUNTIF(N116:N123,"&lt;"&amp;N118))/COUNTIF(N116:N123,N118))))</f>
        <v>1</v>
      </c>
      <c r="AM118" s="1">
        <f t="shared" ref="AM118" si="1753">IF(COUNT(O118)&lt;1,0,IF((O$3-COUNTIF(O116:O123,"&lt;"&amp;O118))&lt;0,0,IF(((O$3-COUNTIF(O116:O123,"&lt;"&amp;O118))/COUNTIF(O116:O123,O118))&gt;1,1,(O$3-COUNTIF(O116:O123,"&lt;"&amp;O118))/COUNTIF(O116:O123,O118))))</f>
        <v>1</v>
      </c>
      <c r="AN118" s="1">
        <f t="shared" ref="AN118" si="1754">IF(COUNT(P118)&lt;1,0,IF((P$3-COUNTIF(P116:P123,"&lt;"&amp;P118))&lt;0,0,IF(((P$3-COUNTIF(P116:P123,"&lt;"&amp;P118))/COUNTIF(P116:P123,P118))&gt;1,1,(P$3-COUNTIF(P116:P123,"&lt;"&amp;P118))/COUNTIF(P116:P123,P118))))</f>
        <v>1</v>
      </c>
      <c r="AO118" s="1">
        <f t="shared" ref="AO118" si="1755">IF(COUNT(Q118)&lt;1,0,IF((Q$3-COUNTIF(Q116:Q123,"&lt;"&amp;Q118))&lt;0,0,IF(((Q$3-COUNTIF(Q116:Q123,"&lt;"&amp;Q118))/COUNTIF(Q116:Q123,Q118))&gt;1,1,(Q$3-COUNTIF(Q116:Q123,"&lt;"&amp;Q118))/COUNTIF(Q116:Q123,Q118))))</f>
        <v>1</v>
      </c>
      <c r="AP118" s="1">
        <f t="shared" ref="AP118" si="1756">IF(COUNT(R118)&lt;1,0,IF((R$3-COUNTIF(R116:R123,"&lt;"&amp;R118))&lt;0,0,IF(((R$3-COUNTIF(R116:R123,"&lt;"&amp;R118))/COUNTIF(R116:R123,R118))&gt;1,1,(R$3-COUNTIF(R116:R123,"&lt;"&amp;R118))/COUNTIF(R116:R123,R118))))</f>
        <v>1</v>
      </c>
      <c r="AQ118" s="1">
        <f t="shared" ref="AQ118" si="1757">IF(COUNT(S118)&lt;1,0,IF((S$3-COUNTIF(S116:S123,"&lt;"&amp;S118))&lt;0,0,IF(((S$3-COUNTIF(S116:S123,"&lt;"&amp;S118))/COUNTIF(S116:S123,S118))&gt;1,1,(S$3-COUNTIF(S116:S123,"&lt;"&amp;S118))/COUNTIF(S116:S123,S118))))</f>
        <v>1</v>
      </c>
      <c r="AR118" s="1">
        <f t="shared" ref="AR118" si="1758">IF(COUNT(T118)&lt;1,0,IF((T$3-COUNTIF(T116:T123,"&lt;"&amp;T118))&lt;0,0,IF(((T$3-COUNTIF(T116:T123,"&lt;"&amp;T118))/COUNTIF(T116:T123,T118))&gt;1,1,(T$3-COUNTIF(T116:T123,"&lt;"&amp;T118))/COUNTIF(T116:T123,T118))))</f>
        <v>1</v>
      </c>
      <c r="AS118" s="1">
        <f t="shared" ref="AS118" si="1759">IF(COUNT(U118)&lt;1,0,IF((U$3-COUNTIF(U116:U123,"&lt;"&amp;U118))&lt;0,0,IF(((U$3-COUNTIF(U116:U123,"&lt;"&amp;U118))/COUNTIF(U116:U123,U118))&gt;1,1,(U$3-COUNTIF(U116:U123,"&lt;"&amp;U118))/COUNTIF(U116:U123,U118))))</f>
        <v>0</v>
      </c>
      <c r="AT118" s="1">
        <f t="shared" ref="AT118" si="1760">IF(COUNT(V118)&lt;1,0,IF((V$3-COUNTIF(V116:V123,"&lt;"&amp;V118))&lt;0,0,IF(((V$3-COUNTIF(V116:V123,"&lt;"&amp;V118))/COUNTIF(V116:V123,V118))&gt;1,1,(V$3-COUNTIF(V116:V123,"&lt;"&amp;V118))/COUNTIF(V116:V123,V118))))</f>
        <v>0</v>
      </c>
      <c r="AU118" s="1">
        <f t="shared" ref="AU118" si="1761">IF(COUNT(W118)&lt;1,0,IF((W$3-COUNTIF(W116:W123,"&lt;"&amp;W118))&lt;0,0,IF(((W$3-COUNTIF(W116:W123,"&lt;"&amp;W118))/COUNTIF(W116:W123,W118))&gt;1,1,(W$3-COUNTIF(W116:W123,"&lt;"&amp;W118))/COUNTIF(W116:W123,W118))))</f>
        <v>0</v>
      </c>
      <c r="AV118" s="1">
        <f t="shared" ref="AV118" si="1762">IF(COUNT(X118)&lt;1,0,IF((X$3-COUNTIF(X116:X123,"&lt;"&amp;X118))&lt;0,0,IF(((X$3-COUNTIF(X116:X123,"&lt;"&amp;X118))/COUNTIF(X116:X123,X118))&gt;1,1,(X$3-COUNTIF(X116:X123,"&lt;"&amp;X118))/COUNTIF(X116:X123,X118))))</f>
        <v>0</v>
      </c>
      <c r="AW118" s="1">
        <f t="shared" ref="AW118" si="1763">IF(COUNT(Y118)&lt;1,0,IF((Y$3-COUNTIF(Y116:Y123,"&lt;"&amp;Y118))&lt;0,0,IF(((Y$3-COUNTIF(Y116:Y123,"&lt;"&amp;Y118))/COUNTIF(Y116:Y123,Y118))&gt;1,1,(Y$3-COUNTIF(Y116:Y123,"&lt;"&amp;Y118))/COUNTIF(Y116:Y123,Y118))))</f>
        <v>0</v>
      </c>
    </row>
    <row r="119" spans="1:49" ht="15" x14ac:dyDescent="0.2">
      <c r="B119" s="11" t="s">
        <v>183</v>
      </c>
      <c r="C119" s="18" t="s">
        <v>221</v>
      </c>
      <c r="D119" s="7">
        <v>37</v>
      </c>
      <c r="E119" s="7">
        <v>32</v>
      </c>
      <c r="F119" s="7">
        <v>38</v>
      </c>
      <c r="G119" s="7">
        <v>38</v>
      </c>
      <c r="H119" s="7">
        <v>40</v>
      </c>
      <c r="I119" s="7">
        <v>41</v>
      </c>
      <c r="J119" s="7">
        <v>40</v>
      </c>
      <c r="K119" s="7">
        <v>41</v>
      </c>
      <c r="L119" s="7">
        <v>40</v>
      </c>
      <c r="M119" s="7">
        <v>32</v>
      </c>
      <c r="N119" s="7">
        <v>37</v>
      </c>
      <c r="O119" s="7">
        <v>44</v>
      </c>
      <c r="P119" s="7">
        <v>41</v>
      </c>
      <c r="Q119" s="7">
        <v>38</v>
      </c>
      <c r="R119" s="7">
        <v>42</v>
      </c>
      <c r="S119" s="7">
        <v>44</v>
      </c>
      <c r="T119" s="7">
        <v>40</v>
      </c>
      <c r="U119" s="7"/>
      <c r="V119" s="7"/>
      <c r="W119" s="7"/>
      <c r="X119" s="7"/>
      <c r="Y119" s="7"/>
      <c r="Z119" s="30">
        <f t="shared" si="1721"/>
        <v>39.117647058823529</v>
      </c>
      <c r="AB119" s="1">
        <f>IF(COUNT(D119)&lt;1,0,IF((D$3-COUNTIF(D116:D123,"&lt;"&amp;D119))&lt;0,0,IF(((D$3-COUNTIF(D116:D123,"&lt;"&amp;D119))/COUNTIF(D116:D123,D119))&gt;1,1,(D$3-COUNTIF(D116:D123,"&lt;"&amp;D119))/COUNTIF(D116:D123,D119))))</f>
        <v>0.8</v>
      </c>
      <c r="AC119" s="1">
        <f t="shared" ref="AC119" si="1764">IF(COUNT(E119)&lt;1,0,IF((E$3-COUNTIF(E116:E123,"&lt;"&amp;E119))&lt;0,0,IF(((E$3-COUNTIF(E116:E123,"&lt;"&amp;E119))/COUNTIF(E116:E123,E119))&gt;1,1,(E$3-COUNTIF(E116:E123,"&lt;"&amp;E119))/COUNTIF(E116:E123,E119))))</f>
        <v>1</v>
      </c>
      <c r="AD119" s="1">
        <f t="shared" ref="AD119" si="1765">IF(COUNT(F119)&lt;1,0,IF((F$3-COUNTIF(F116:F123,"&lt;"&amp;F119))&lt;0,0,IF(((F$3-COUNTIF(F116:F123,"&lt;"&amp;F119))/COUNTIF(F116:F123,F119))&gt;1,1,(F$3-COUNTIF(F116:F123,"&lt;"&amp;F119))/COUNTIF(F116:F123,F119))))</f>
        <v>1</v>
      </c>
      <c r="AE119" s="1">
        <f t="shared" ref="AE119" si="1766">IF(COUNT(G119)&lt;1,0,IF((G$3-COUNTIF(G116:G123,"&lt;"&amp;G119))&lt;0,0,IF(((G$3-COUNTIF(G116:G123,"&lt;"&amp;G119))/COUNTIF(G116:G123,G119))&gt;1,1,(G$3-COUNTIF(G116:G123,"&lt;"&amp;G119))/COUNTIF(G116:G123,G119))))</f>
        <v>1</v>
      </c>
      <c r="AF119" s="1">
        <f t="shared" ref="AF119" si="1767">IF(COUNT(H119)&lt;1,0,IF((H$3-COUNTIF(H116:H123,"&lt;"&amp;H119))&lt;0,0,IF(((H$3-COUNTIF(H116:H123,"&lt;"&amp;H119))/COUNTIF(H116:H123,H119))&gt;1,1,(H$3-COUNTIF(H116:H123,"&lt;"&amp;H119))/COUNTIF(H116:H123,H119))))</f>
        <v>0.5</v>
      </c>
      <c r="AG119" s="1">
        <f t="shared" ref="AG119" si="1768">IF(COUNT(I119)&lt;1,0,IF((I$3-COUNTIF(I116:I123,"&lt;"&amp;I119))&lt;0,0,IF(((I$3-COUNTIF(I116:I123,"&lt;"&amp;I119))/COUNTIF(I116:I123,I119))&gt;1,1,(I$3-COUNTIF(I116:I123,"&lt;"&amp;I119))/COUNTIF(I116:I123,I119))))</f>
        <v>0.5</v>
      </c>
      <c r="AH119" s="1">
        <f t="shared" ref="AH119" si="1769">IF(COUNT(J119)&lt;1,0,IF((J$3-COUNTIF(J116:J123,"&lt;"&amp;J119))&lt;0,0,IF(((J$3-COUNTIF(J116:J123,"&lt;"&amp;J119))/COUNTIF(J116:J123,J119))&gt;1,1,(J$3-COUNTIF(J116:J123,"&lt;"&amp;J119))/COUNTIF(J116:J123,J119))))</f>
        <v>0.5</v>
      </c>
      <c r="AI119" s="1">
        <f t="shared" ref="AI119" si="1770">IF(COUNT(K119)&lt;1,0,IF((K$3-COUNTIF(K116:K123,"&lt;"&amp;K119))&lt;0,0,IF(((K$3-COUNTIF(K116:K123,"&lt;"&amp;K119))/COUNTIF(K116:K123,K119))&gt;1,1,(K$3-COUNTIF(K116:K123,"&lt;"&amp;K119))/COUNTIF(K116:K123,K119))))</f>
        <v>0</v>
      </c>
      <c r="AJ119" s="1">
        <f t="shared" ref="AJ119" si="1771">IF(COUNT(L119)&lt;1,0,IF((L$3-COUNTIF(L116:L123,"&lt;"&amp;L119))&lt;0,0,IF(((L$3-COUNTIF(L116:L123,"&lt;"&amp;L119))/COUNTIF(L116:L123,L119))&gt;1,1,(L$3-COUNTIF(L116:L123,"&lt;"&amp;L119))/COUNTIF(L116:L123,L119))))</f>
        <v>0</v>
      </c>
      <c r="AK119" s="1">
        <f t="shared" ref="AK119" si="1772">IF(COUNT(M119)&lt;1,0,IF((M$3-COUNTIF(M116:M123,"&lt;"&amp;M119))&lt;0,0,IF(((M$3-COUNTIF(M116:M123,"&lt;"&amp;M119))/COUNTIF(M116:M123,M119))&gt;1,1,(M$3-COUNTIF(M116:M123,"&lt;"&amp;M119))/COUNTIF(M116:M123,M119))))</f>
        <v>1</v>
      </c>
      <c r="AL119" s="1">
        <f t="shared" ref="AL119" si="1773">IF(COUNT(N119)&lt;1,0,IF((N$3-COUNTIF(N116:N123,"&lt;"&amp;N119))&lt;0,0,IF(((N$3-COUNTIF(N116:N123,"&lt;"&amp;N119))/COUNTIF(N116:N123,N119))&gt;1,1,(N$3-COUNTIF(N116:N123,"&lt;"&amp;N119))/COUNTIF(N116:N123,N119))))</f>
        <v>1</v>
      </c>
      <c r="AM119" s="1">
        <f t="shared" ref="AM119" si="1774">IF(COUNT(O119)&lt;1,0,IF((O$3-COUNTIF(O116:O123,"&lt;"&amp;O119))&lt;0,0,IF(((O$3-COUNTIF(O116:O123,"&lt;"&amp;O119))/COUNTIF(O116:O123,O119))&gt;1,1,(O$3-COUNTIF(O116:O123,"&lt;"&amp;O119))/COUNTIF(O116:O123,O119))))</f>
        <v>0</v>
      </c>
      <c r="AN119" s="1">
        <f t="shared" ref="AN119" si="1775">IF(COUNT(P119)&lt;1,0,IF((P$3-COUNTIF(P116:P123,"&lt;"&amp;P119))&lt;0,0,IF(((P$3-COUNTIF(P116:P123,"&lt;"&amp;P119))/COUNTIF(P116:P123,P119))&gt;1,1,(P$3-COUNTIF(P116:P123,"&lt;"&amp;P119))/COUNTIF(P116:P123,P119))))</f>
        <v>0</v>
      </c>
      <c r="AO119" s="1">
        <f t="shared" ref="AO119" si="1776">IF(COUNT(Q119)&lt;1,0,IF((Q$3-COUNTIF(Q116:Q123,"&lt;"&amp;Q119))&lt;0,0,IF(((Q$3-COUNTIF(Q116:Q123,"&lt;"&amp;Q119))/COUNTIF(Q116:Q123,Q119))&gt;1,1,(Q$3-COUNTIF(Q116:Q123,"&lt;"&amp;Q119))/COUNTIF(Q116:Q123,Q119))))</f>
        <v>1</v>
      </c>
      <c r="AP119" s="1">
        <f t="shared" ref="AP119" si="1777">IF(COUNT(R119)&lt;1,0,IF((R$3-COUNTIF(R116:R123,"&lt;"&amp;R119))&lt;0,0,IF(((R$3-COUNTIF(R116:R123,"&lt;"&amp;R119))/COUNTIF(R116:R123,R119))&gt;1,1,(R$3-COUNTIF(R116:R123,"&lt;"&amp;R119))/COUNTIF(R116:R123,R119))))</f>
        <v>1</v>
      </c>
      <c r="AQ119" s="1">
        <f t="shared" ref="AQ119" si="1778">IF(COUNT(S119)&lt;1,0,IF((S$3-COUNTIF(S116:S123,"&lt;"&amp;S119))&lt;0,0,IF(((S$3-COUNTIF(S116:S123,"&lt;"&amp;S119))/COUNTIF(S116:S123,S119))&gt;1,1,(S$3-COUNTIF(S116:S123,"&lt;"&amp;S119))/COUNTIF(S116:S123,S119))))</f>
        <v>0</v>
      </c>
      <c r="AR119" s="1">
        <f t="shared" ref="AR119" si="1779">IF(COUNT(T119)&lt;1,0,IF((T$3-COUNTIF(T116:T123,"&lt;"&amp;T119))&lt;0,0,IF(((T$3-COUNTIF(T116:T123,"&lt;"&amp;T119))/COUNTIF(T116:T123,T119))&gt;1,1,(T$3-COUNTIF(T116:T123,"&lt;"&amp;T119))/COUNTIF(T116:T123,T119))))</f>
        <v>0</v>
      </c>
      <c r="AS119" s="1">
        <f t="shared" ref="AS119" si="1780">IF(COUNT(U119)&lt;1,0,IF((U$3-COUNTIF(U116:U123,"&lt;"&amp;U119))&lt;0,0,IF(((U$3-COUNTIF(U116:U123,"&lt;"&amp;U119))/COUNTIF(U116:U123,U119))&gt;1,1,(U$3-COUNTIF(U116:U123,"&lt;"&amp;U119))/COUNTIF(U116:U123,U119))))</f>
        <v>0</v>
      </c>
      <c r="AT119" s="1">
        <f t="shared" ref="AT119" si="1781">IF(COUNT(V119)&lt;1,0,IF((V$3-COUNTIF(V116:V123,"&lt;"&amp;V119))&lt;0,0,IF(((V$3-COUNTIF(V116:V123,"&lt;"&amp;V119))/COUNTIF(V116:V123,V119))&gt;1,1,(V$3-COUNTIF(V116:V123,"&lt;"&amp;V119))/COUNTIF(V116:V123,V119))))</f>
        <v>0</v>
      </c>
      <c r="AU119" s="1">
        <f t="shared" ref="AU119" si="1782">IF(COUNT(W119)&lt;1,0,IF((W$3-COUNTIF(W116:W123,"&lt;"&amp;W119))&lt;0,0,IF(((W$3-COUNTIF(W116:W123,"&lt;"&amp;W119))/COUNTIF(W116:W123,W119))&gt;1,1,(W$3-COUNTIF(W116:W123,"&lt;"&amp;W119))/COUNTIF(W116:W123,W119))))</f>
        <v>0</v>
      </c>
      <c r="AV119" s="1">
        <f t="shared" ref="AV119" si="1783">IF(COUNT(X119)&lt;1,0,IF((X$3-COUNTIF(X116:X123,"&lt;"&amp;X119))&lt;0,0,IF(((X$3-COUNTIF(X116:X123,"&lt;"&amp;X119))/COUNTIF(X116:X123,X119))&gt;1,1,(X$3-COUNTIF(X116:X123,"&lt;"&amp;X119))/COUNTIF(X116:X123,X119))))</f>
        <v>0</v>
      </c>
      <c r="AW119" s="1">
        <f t="shared" ref="AW119" si="1784">IF(COUNT(Y119)&lt;1,0,IF((Y$3-COUNTIF(Y116:Y123,"&lt;"&amp;Y119))&lt;0,0,IF(((Y$3-COUNTIF(Y116:Y123,"&lt;"&amp;Y119))/COUNTIF(Y116:Y123,Y119))&gt;1,1,(Y$3-COUNTIF(Y116:Y123,"&lt;"&amp;Y119))/COUNTIF(Y116:Y123,Y119))))</f>
        <v>0</v>
      </c>
    </row>
    <row r="120" spans="1:49" ht="15" x14ac:dyDescent="0.2">
      <c r="B120" s="11" t="s">
        <v>30</v>
      </c>
      <c r="C120" s="18" t="s">
        <v>221</v>
      </c>
      <c r="D120" s="7">
        <v>37</v>
      </c>
      <c r="E120" s="7">
        <v>35</v>
      </c>
      <c r="F120" s="7">
        <v>45</v>
      </c>
      <c r="G120" s="7">
        <v>44</v>
      </c>
      <c r="H120" s="7">
        <v>32</v>
      </c>
      <c r="I120" s="7">
        <v>39</v>
      </c>
      <c r="J120" s="7">
        <v>40</v>
      </c>
      <c r="K120" s="7">
        <v>36</v>
      </c>
      <c r="L120" s="7">
        <v>39</v>
      </c>
      <c r="M120" s="7">
        <v>45</v>
      </c>
      <c r="N120" s="7">
        <v>35</v>
      </c>
      <c r="O120" s="7">
        <v>39</v>
      </c>
      <c r="P120" s="7">
        <v>41</v>
      </c>
      <c r="Q120" s="7">
        <v>38</v>
      </c>
      <c r="R120" s="7">
        <v>45</v>
      </c>
      <c r="S120" s="7">
        <v>45</v>
      </c>
      <c r="T120" s="7">
        <v>45</v>
      </c>
      <c r="U120" s="7"/>
      <c r="V120" s="7"/>
      <c r="W120" s="7"/>
      <c r="X120" s="7"/>
      <c r="Y120" s="7"/>
      <c r="Z120" s="13">
        <f t="shared" si="1721"/>
        <v>40</v>
      </c>
      <c r="AB120" s="1">
        <f>IF(COUNT(D120)&lt;1,0,IF((D$3-COUNTIF(D116:D123,"&lt;"&amp;D120))&lt;0,0,IF(((D$3-COUNTIF(D116:D123,"&lt;"&amp;D120))/COUNTIF(D116:D123,D120))&gt;1,1,(D$3-COUNTIF(D116:D123,"&lt;"&amp;D120))/COUNTIF(D116:D123,D120))))</f>
        <v>0.8</v>
      </c>
      <c r="AC120" s="1">
        <f t="shared" ref="AC120" si="1785">IF(COUNT(E120)&lt;1,0,IF((E$3-COUNTIF(E116:E123,"&lt;"&amp;E120))&lt;0,0,IF(((E$3-COUNTIF(E116:E123,"&lt;"&amp;E120))/COUNTIF(E116:E123,E120))&gt;1,1,(E$3-COUNTIF(E116:E123,"&lt;"&amp;E120))/COUNTIF(E116:E123,E120))))</f>
        <v>1</v>
      </c>
      <c r="AD120" s="1">
        <f t="shared" ref="AD120" si="1786">IF(COUNT(F120)&lt;1,0,IF((F$3-COUNTIF(F116:F123,"&lt;"&amp;F120))&lt;0,0,IF(((F$3-COUNTIF(F116:F123,"&lt;"&amp;F120))/COUNTIF(F116:F123,F120))&gt;1,1,(F$3-COUNTIF(F116:F123,"&lt;"&amp;F120))/COUNTIF(F116:F123,F120))))</f>
        <v>0</v>
      </c>
      <c r="AE120" s="1">
        <f t="shared" ref="AE120" si="1787">IF(COUNT(G120)&lt;1,0,IF((G$3-COUNTIF(G116:G123,"&lt;"&amp;G120))&lt;0,0,IF(((G$3-COUNTIF(G116:G123,"&lt;"&amp;G120))/COUNTIF(G116:G123,G120))&gt;1,1,(G$3-COUNTIF(G116:G123,"&lt;"&amp;G120))/COUNTIF(G116:G123,G120))))</f>
        <v>0.33333333333333331</v>
      </c>
      <c r="AF120" s="1">
        <f t="shared" ref="AF120" si="1788">IF(COUNT(H120)&lt;1,0,IF((H$3-COUNTIF(H116:H123,"&lt;"&amp;H120))&lt;0,0,IF(((H$3-COUNTIF(H116:H123,"&lt;"&amp;H120))/COUNTIF(H116:H123,H120))&gt;1,1,(H$3-COUNTIF(H116:H123,"&lt;"&amp;H120))/COUNTIF(H116:H123,H120))))</f>
        <v>1</v>
      </c>
      <c r="AG120" s="1">
        <f t="shared" ref="AG120" si="1789">IF(COUNT(I120)&lt;1,0,IF((I$3-COUNTIF(I116:I123,"&lt;"&amp;I120))&lt;0,0,IF(((I$3-COUNTIF(I116:I123,"&lt;"&amp;I120))/COUNTIF(I116:I123,I120))&gt;1,1,(I$3-COUNTIF(I116:I123,"&lt;"&amp;I120))/COUNTIF(I116:I123,I120))))</f>
        <v>1</v>
      </c>
      <c r="AH120" s="1">
        <f t="shared" ref="AH120" si="1790">IF(COUNT(J120)&lt;1,0,IF((J$3-COUNTIF(J116:J123,"&lt;"&amp;J120))&lt;0,0,IF(((J$3-COUNTIF(J116:J123,"&lt;"&amp;J120))/COUNTIF(J116:J123,J120))&gt;1,1,(J$3-COUNTIF(J116:J123,"&lt;"&amp;J120))/COUNTIF(J116:J123,J120))))</f>
        <v>0.5</v>
      </c>
      <c r="AI120" s="1">
        <f t="shared" ref="AI120" si="1791">IF(COUNT(K120)&lt;1,0,IF((K$3-COUNTIF(K116:K123,"&lt;"&amp;K120))&lt;0,0,IF(((K$3-COUNTIF(K116:K123,"&lt;"&amp;K120))/COUNTIF(K116:K123,K120))&gt;1,1,(K$3-COUNTIF(K116:K123,"&lt;"&amp;K120))/COUNTIF(K116:K123,K120))))</f>
        <v>1</v>
      </c>
      <c r="AJ120" s="1">
        <f t="shared" ref="AJ120" si="1792">IF(COUNT(L120)&lt;1,0,IF((L$3-COUNTIF(L116:L123,"&lt;"&amp;L120))&lt;0,0,IF(((L$3-COUNTIF(L116:L123,"&lt;"&amp;L120))/COUNTIF(L116:L123,L120))&gt;1,1,(L$3-COUNTIF(L116:L123,"&lt;"&amp;L120))/COUNTIF(L116:L123,L120))))</f>
        <v>1</v>
      </c>
      <c r="AK120" s="1">
        <f t="shared" ref="AK120" si="1793">IF(COUNT(M120)&lt;1,0,IF((M$3-COUNTIF(M116:M123,"&lt;"&amp;M120))&lt;0,0,IF(((M$3-COUNTIF(M116:M123,"&lt;"&amp;M120))/COUNTIF(M116:M123,M120))&gt;1,1,(M$3-COUNTIF(M116:M123,"&lt;"&amp;M120))/COUNTIF(M116:M123,M120))))</f>
        <v>0</v>
      </c>
      <c r="AL120" s="1">
        <f t="shared" ref="AL120" si="1794">IF(COUNT(N120)&lt;1,0,IF((N$3-COUNTIF(N116:N123,"&lt;"&amp;N120))&lt;0,0,IF(((N$3-COUNTIF(N116:N123,"&lt;"&amp;N120))/COUNTIF(N116:N123,N120))&gt;1,1,(N$3-COUNTIF(N116:N123,"&lt;"&amp;N120))/COUNTIF(N116:N123,N120))))</f>
        <v>1</v>
      </c>
      <c r="AM120" s="1">
        <f t="shared" ref="AM120" si="1795">IF(COUNT(O120)&lt;1,0,IF((O$3-COUNTIF(O116:O123,"&lt;"&amp;O120))&lt;0,0,IF(((O$3-COUNTIF(O116:O123,"&lt;"&amp;O120))/COUNTIF(O116:O123,O120))&gt;1,1,(O$3-COUNTIF(O116:O123,"&lt;"&amp;O120))/COUNTIF(O116:O123,O120))))</f>
        <v>0.33333333333333331</v>
      </c>
      <c r="AN120" s="1">
        <f t="shared" ref="AN120" si="1796">IF(COUNT(P120)&lt;1,0,IF((P$3-COUNTIF(P116:P123,"&lt;"&amp;P120))&lt;0,0,IF(((P$3-COUNTIF(P116:P123,"&lt;"&amp;P120))/COUNTIF(P116:P123,P120))&gt;1,1,(P$3-COUNTIF(P116:P123,"&lt;"&amp;P120))/COUNTIF(P116:P123,P120))))</f>
        <v>0</v>
      </c>
      <c r="AO120" s="1">
        <f t="shared" ref="AO120" si="1797">IF(COUNT(Q120)&lt;1,0,IF((Q$3-COUNTIF(Q116:Q123,"&lt;"&amp;Q120))&lt;0,0,IF(((Q$3-COUNTIF(Q116:Q123,"&lt;"&amp;Q120))/COUNTIF(Q116:Q123,Q120))&gt;1,1,(Q$3-COUNTIF(Q116:Q123,"&lt;"&amp;Q120))/COUNTIF(Q116:Q123,Q120))))</f>
        <v>1</v>
      </c>
      <c r="AP120" s="1">
        <f t="shared" ref="AP120" si="1798">IF(COUNT(R120)&lt;1,0,IF((R$3-COUNTIF(R116:R123,"&lt;"&amp;R120))&lt;0,0,IF(((R$3-COUNTIF(R116:R123,"&lt;"&amp;R120))/COUNTIF(R116:R123,R120))&gt;1,1,(R$3-COUNTIF(R116:R123,"&lt;"&amp;R120))/COUNTIF(R116:R123,R120))))</f>
        <v>0</v>
      </c>
      <c r="AQ120" s="1">
        <f t="shared" ref="AQ120" si="1799">IF(COUNT(S120)&lt;1,0,IF((S$3-COUNTIF(S116:S123,"&lt;"&amp;S120))&lt;0,0,IF(((S$3-COUNTIF(S116:S123,"&lt;"&amp;S120))/COUNTIF(S116:S123,S120))&gt;1,1,(S$3-COUNTIF(S116:S123,"&lt;"&amp;S120))/COUNTIF(S116:S123,S120))))</f>
        <v>0</v>
      </c>
      <c r="AR120" s="1">
        <f t="shared" ref="AR120" si="1800">IF(COUNT(T120)&lt;1,0,IF((T$3-COUNTIF(T116:T123,"&lt;"&amp;T120))&lt;0,0,IF(((T$3-COUNTIF(T116:T123,"&lt;"&amp;T120))/COUNTIF(T116:T123,T120))&gt;1,1,(T$3-COUNTIF(T116:T123,"&lt;"&amp;T120))/COUNTIF(T116:T123,T120))))</f>
        <v>0</v>
      </c>
      <c r="AS120" s="1">
        <f t="shared" ref="AS120" si="1801">IF(COUNT(U120)&lt;1,0,IF((U$3-COUNTIF(U116:U123,"&lt;"&amp;U120))&lt;0,0,IF(((U$3-COUNTIF(U116:U123,"&lt;"&amp;U120))/COUNTIF(U116:U123,U120))&gt;1,1,(U$3-COUNTIF(U116:U123,"&lt;"&amp;U120))/COUNTIF(U116:U123,U120))))</f>
        <v>0</v>
      </c>
      <c r="AT120" s="1">
        <f t="shared" ref="AT120" si="1802">IF(COUNT(V120)&lt;1,0,IF((V$3-COUNTIF(V116:V123,"&lt;"&amp;V120))&lt;0,0,IF(((V$3-COUNTIF(V116:V123,"&lt;"&amp;V120))/COUNTIF(V116:V123,V120))&gt;1,1,(V$3-COUNTIF(V116:V123,"&lt;"&amp;V120))/COUNTIF(V116:V123,V120))))</f>
        <v>0</v>
      </c>
      <c r="AU120" s="1">
        <f t="shared" ref="AU120" si="1803">IF(COUNT(W120)&lt;1,0,IF((W$3-COUNTIF(W116:W123,"&lt;"&amp;W120))&lt;0,0,IF(((W$3-COUNTIF(W116:W123,"&lt;"&amp;W120))/COUNTIF(W116:W123,W120))&gt;1,1,(W$3-COUNTIF(W116:W123,"&lt;"&amp;W120))/COUNTIF(W116:W123,W120))))</f>
        <v>0</v>
      </c>
      <c r="AV120" s="1">
        <f t="shared" ref="AV120" si="1804">IF(COUNT(X120)&lt;1,0,IF((X$3-COUNTIF(X116:X123,"&lt;"&amp;X120))&lt;0,0,IF(((X$3-COUNTIF(X116:X123,"&lt;"&amp;X120))/COUNTIF(X116:X123,X120))&gt;1,1,(X$3-COUNTIF(X116:X123,"&lt;"&amp;X120))/COUNTIF(X116:X123,X120))))</f>
        <v>0</v>
      </c>
      <c r="AW120" s="1">
        <f t="shared" ref="AW120" si="1805">IF(COUNT(Y120)&lt;1,0,IF((Y$3-COUNTIF(Y116:Y123,"&lt;"&amp;Y120))&lt;0,0,IF(((Y$3-COUNTIF(Y116:Y123,"&lt;"&amp;Y120))/COUNTIF(Y116:Y123,Y120))&gt;1,1,(Y$3-COUNTIF(Y116:Y123,"&lt;"&amp;Y120))/COUNTIF(Y116:Y123,Y120))))</f>
        <v>0</v>
      </c>
    </row>
    <row r="121" spans="1:49" ht="15" x14ac:dyDescent="0.2">
      <c r="B121" s="11" t="s">
        <v>31</v>
      </c>
      <c r="C121" s="18" t="s">
        <v>221</v>
      </c>
      <c r="D121" s="7">
        <v>44</v>
      </c>
      <c r="E121" s="7">
        <v>42</v>
      </c>
      <c r="F121" s="7">
        <v>37</v>
      </c>
      <c r="G121" s="7">
        <v>36</v>
      </c>
      <c r="H121" s="7">
        <v>36</v>
      </c>
      <c r="I121" s="7">
        <v>35</v>
      </c>
      <c r="J121" s="7">
        <v>38</v>
      </c>
      <c r="K121" s="7">
        <v>38</v>
      </c>
      <c r="L121" s="7">
        <v>36</v>
      </c>
      <c r="M121" s="7">
        <v>44</v>
      </c>
      <c r="N121" s="7">
        <v>38</v>
      </c>
      <c r="O121" s="7">
        <v>35</v>
      </c>
      <c r="P121" s="7">
        <v>38</v>
      </c>
      <c r="Q121" s="7">
        <v>40</v>
      </c>
      <c r="R121" s="7">
        <v>40</v>
      </c>
      <c r="S121" s="7">
        <v>43</v>
      </c>
      <c r="T121" s="7">
        <v>36</v>
      </c>
      <c r="U121" s="7"/>
      <c r="V121" s="7"/>
      <c r="W121" s="7"/>
      <c r="X121" s="7"/>
      <c r="Y121" s="7"/>
      <c r="Z121" s="13">
        <f t="shared" si="1721"/>
        <v>38.588235294117645</v>
      </c>
      <c r="AB121" s="1">
        <f>IF(COUNT(D121)&lt;1,0,IF((D$3-COUNTIF(D116:D123,"&lt;"&amp;D121))&lt;0,0,IF(((D$3-COUNTIF(D116:D123,"&lt;"&amp;D121))/COUNTIF(D116:D123,D121))&gt;1,1,(D$3-COUNTIF(D116:D123,"&lt;"&amp;D121))/COUNTIF(D116:D123,D121))))</f>
        <v>0</v>
      </c>
      <c r="AC121" s="1">
        <f t="shared" ref="AC121" si="1806">IF(COUNT(E121)&lt;1,0,IF((E$3-COUNTIF(E116:E123,"&lt;"&amp;E121))&lt;0,0,IF(((E$3-COUNTIF(E116:E123,"&lt;"&amp;E121))/COUNTIF(E116:E123,E121))&gt;1,1,(E$3-COUNTIF(E116:E123,"&lt;"&amp;E121))/COUNTIF(E116:E123,E121))))</f>
        <v>0</v>
      </c>
      <c r="AD121" s="1">
        <f t="shared" ref="AD121" si="1807">IF(COUNT(F121)&lt;1,0,IF((F$3-COUNTIF(F116:F123,"&lt;"&amp;F121))&lt;0,0,IF(((F$3-COUNTIF(F116:F123,"&lt;"&amp;F121))/COUNTIF(F116:F123,F121))&gt;1,1,(F$3-COUNTIF(F116:F123,"&lt;"&amp;F121))/COUNTIF(F116:F123,F121))))</f>
        <v>1</v>
      </c>
      <c r="AE121" s="1">
        <f t="shared" ref="AE121" si="1808">IF(COUNT(G121)&lt;1,0,IF((G$3-COUNTIF(G116:G123,"&lt;"&amp;G121))&lt;0,0,IF(((G$3-COUNTIF(G116:G123,"&lt;"&amp;G121))/COUNTIF(G116:G123,G121))&gt;1,1,(G$3-COUNTIF(G116:G123,"&lt;"&amp;G121))/COUNTIF(G116:G123,G121))))</f>
        <v>1</v>
      </c>
      <c r="AF121" s="1">
        <f t="shared" ref="AF121" si="1809">IF(COUNT(H121)&lt;1,0,IF((H$3-COUNTIF(H116:H123,"&lt;"&amp;H121))&lt;0,0,IF(((H$3-COUNTIF(H116:H123,"&lt;"&amp;H121))/COUNTIF(H116:H123,H121))&gt;1,1,(H$3-COUNTIF(H116:H123,"&lt;"&amp;H121))/COUNTIF(H116:H123,H121))))</f>
        <v>1</v>
      </c>
      <c r="AG121" s="1">
        <f t="shared" ref="AG121" si="1810">IF(COUNT(I121)&lt;1,0,IF((I$3-COUNTIF(I116:I123,"&lt;"&amp;I121))&lt;0,0,IF(((I$3-COUNTIF(I116:I123,"&lt;"&amp;I121))/COUNTIF(I116:I123,I121))&gt;1,1,(I$3-COUNTIF(I116:I123,"&lt;"&amp;I121))/COUNTIF(I116:I123,I121))))</f>
        <v>1</v>
      </c>
      <c r="AH121" s="1">
        <f t="shared" ref="AH121" si="1811">IF(COUNT(J121)&lt;1,0,IF((J$3-COUNTIF(J116:J123,"&lt;"&amp;J121))&lt;0,0,IF(((J$3-COUNTIF(J116:J123,"&lt;"&amp;J121))/COUNTIF(J116:J123,J121))&gt;1,1,(J$3-COUNTIF(J116:J123,"&lt;"&amp;J121))/COUNTIF(J116:J123,J121))))</f>
        <v>1</v>
      </c>
      <c r="AI121" s="1">
        <f t="shared" ref="AI121" si="1812">IF(COUNT(K121)&lt;1,0,IF((K$3-COUNTIF(K116:K123,"&lt;"&amp;K121))&lt;0,0,IF(((K$3-COUNTIF(K116:K123,"&lt;"&amp;K121))/COUNTIF(K116:K123,K121))&gt;1,1,(K$3-COUNTIF(K116:K123,"&lt;"&amp;K121))/COUNTIF(K116:K123,K121))))</f>
        <v>0.5</v>
      </c>
      <c r="AJ121" s="1">
        <f t="shared" ref="AJ121" si="1813">IF(COUNT(L121)&lt;1,0,IF((L$3-COUNTIF(L116:L123,"&lt;"&amp;L121))&lt;0,0,IF(((L$3-COUNTIF(L116:L123,"&lt;"&amp;L121))/COUNTIF(L116:L123,L121))&gt;1,1,(L$3-COUNTIF(L116:L123,"&lt;"&amp;L121))/COUNTIF(L116:L123,L121))))</f>
        <v>1</v>
      </c>
      <c r="AK121" s="1">
        <f t="shared" ref="AK121" si="1814">IF(COUNT(M121)&lt;1,0,IF((M$3-COUNTIF(M116:M123,"&lt;"&amp;M121))&lt;0,0,IF(((M$3-COUNTIF(M116:M123,"&lt;"&amp;M121))/COUNTIF(M116:M123,M121))&gt;1,1,(M$3-COUNTIF(M116:M123,"&lt;"&amp;M121))/COUNTIF(M116:M123,M121))))</f>
        <v>0</v>
      </c>
      <c r="AL121" s="1">
        <f t="shared" ref="AL121" si="1815">IF(COUNT(N121)&lt;1,0,IF((N$3-COUNTIF(N116:N123,"&lt;"&amp;N121))&lt;0,0,IF(((N$3-COUNTIF(N116:N123,"&lt;"&amp;N121))/COUNTIF(N116:N123,N121))&gt;1,1,(N$3-COUNTIF(N116:N123,"&lt;"&amp;N121))/COUNTIF(N116:N123,N121))))</f>
        <v>0.5</v>
      </c>
      <c r="AM121" s="1">
        <f t="shared" ref="AM121" si="1816">IF(COUNT(O121)&lt;1,0,IF((O$3-COUNTIF(O116:O123,"&lt;"&amp;O121))&lt;0,0,IF(((O$3-COUNTIF(O116:O123,"&lt;"&amp;O121))/COUNTIF(O116:O123,O121))&gt;1,1,(O$3-COUNTIF(O116:O123,"&lt;"&amp;O121))/COUNTIF(O116:O123,O121))))</f>
        <v>1</v>
      </c>
      <c r="AN121" s="1">
        <f t="shared" ref="AN121" si="1817">IF(COUNT(P121)&lt;1,0,IF((P$3-COUNTIF(P116:P123,"&lt;"&amp;P121))&lt;0,0,IF(((P$3-COUNTIF(P116:P123,"&lt;"&amp;P121))/COUNTIF(P116:P123,P121))&gt;1,1,(P$3-COUNTIF(P116:P123,"&lt;"&amp;P121))/COUNTIF(P116:P123,P121))))</f>
        <v>1</v>
      </c>
      <c r="AO121" s="1">
        <f t="shared" ref="AO121" si="1818">IF(COUNT(Q121)&lt;1,0,IF((Q$3-COUNTIF(Q116:Q123,"&lt;"&amp;Q121))&lt;0,0,IF(((Q$3-COUNTIF(Q116:Q123,"&lt;"&amp;Q121))/COUNTIF(Q116:Q123,Q121))&gt;1,1,(Q$3-COUNTIF(Q116:Q123,"&lt;"&amp;Q121))/COUNTIF(Q116:Q123,Q121))))</f>
        <v>0.33333333333333331</v>
      </c>
      <c r="AP121" s="1">
        <f t="shared" ref="AP121" si="1819">IF(COUNT(R121)&lt;1,0,IF((R$3-COUNTIF(R116:R123,"&lt;"&amp;R121))&lt;0,0,IF(((R$3-COUNTIF(R116:R123,"&lt;"&amp;R121))/COUNTIF(R116:R123,R121))&gt;1,1,(R$3-COUNTIF(R116:R123,"&lt;"&amp;R121))/COUNTIF(R116:R123,R121))))</f>
        <v>1</v>
      </c>
      <c r="AQ121" s="1">
        <f t="shared" ref="AQ121" si="1820">IF(COUNT(S121)&lt;1,0,IF((S$3-COUNTIF(S116:S123,"&lt;"&amp;S121))&lt;0,0,IF(((S$3-COUNTIF(S116:S123,"&lt;"&amp;S121))/COUNTIF(S116:S123,S121))&gt;1,1,(S$3-COUNTIF(S116:S123,"&lt;"&amp;S121))/COUNTIF(S116:S123,S121))))</f>
        <v>1</v>
      </c>
      <c r="AR121" s="1">
        <f t="shared" ref="AR121" si="1821">IF(COUNT(T121)&lt;1,0,IF((T$3-COUNTIF(T116:T123,"&lt;"&amp;T121))&lt;0,0,IF(((T$3-COUNTIF(T116:T123,"&lt;"&amp;T121))/COUNTIF(T116:T123,T121))&gt;1,1,(T$3-COUNTIF(T116:T123,"&lt;"&amp;T121))/COUNTIF(T116:T123,T121))))</f>
        <v>1</v>
      </c>
      <c r="AS121" s="1">
        <f t="shared" ref="AS121" si="1822">IF(COUNT(U121)&lt;1,0,IF((U$3-COUNTIF(U116:U123,"&lt;"&amp;U121))&lt;0,0,IF(((U$3-COUNTIF(U116:U123,"&lt;"&amp;U121))/COUNTIF(U116:U123,U121))&gt;1,1,(U$3-COUNTIF(U116:U123,"&lt;"&amp;U121))/COUNTIF(U116:U123,U121))))</f>
        <v>0</v>
      </c>
      <c r="AT121" s="1">
        <f t="shared" ref="AT121" si="1823">IF(COUNT(V121)&lt;1,0,IF((V$3-COUNTIF(V116:V123,"&lt;"&amp;V121))&lt;0,0,IF(((V$3-COUNTIF(V116:V123,"&lt;"&amp;V121))/COUNTIF(V116:V123,V121))&gt;1,1,(V$3-COUNTIF(V116:V123,"&lt;"&amp;V121))/COUNTIF(V116:V123,V121))))</f>
        <v>0</v>
      </c>
      <c r="AU121" s="1">
        <f t="shared" ref="AU121" si="1824">IF(COUNT(W121)&lt;1,0,IF((W$3-COUNTIF(W116:W123,"&lt;"&amp;W121))&lt;0,0,IF(((W$3-COUNTIF(W116:W123,"&lt;"&amp;W121))/COUNTIF(W116:W123,W121))&gt;1,1,(W$3-COUNTIF(W116:W123,"&lt;"&amp;W121))/COUNTIF(W116:W123,W121))))</f>
        <v>0</v>
      </c>
      <c r="AV121" s="1">
        <f t="shared" ref="AV121" si="1825">IF(COUNT(X121)&lt;1,0,IF((X$3-COUNTIF(X116:X123,"&lt;"&amp;X121))&lt;0,0,IF(((X$3-COUNTIF(X116:X123,"&lt;"&amp;X121))/COUNTIF(X116:X123,X121))&gt;1,1,(X$3-COUNTIF(X116:X123,"&lt;"&amp;X121))/COUNTIF(X116:X123,X121))))</f>
        <v>0</v>
      </c>
      <c r="AW121" s="1">
        <f t="shared" ref="AW121" si="1826">IF(COUNT(Y121)&lt;1,0,IF((Y$3-COUNTIF(Y116:Y123,"&lt;"&amp;Y121))&lt;0,0,IF(((Y$3-COUNTIF(Y116:Y123,"&lt;"&amp;Y121))/COUNTIF(Y116:Y123,Y121))&gt;1,1,(Y$3-COUNTIF(Y116:Y123,"&lt;"&amp;Y121))/COUNTIF(Y116:Y123,Y121))))</f>
        <v>0</v>
      </c>
    </row>
    <row r="122" spans="1:49" ht="15" x14ac:dyDescent="0.2">
      <c r="B122" s="11" t="s">
        <v>32</v>
      </c>
      <c r="C122" s="18" t="s">
        <v>221</v>
      </c>
      <c r="D122" s="7">
        <v>37</v>
      </c>
      <c r="E122" s="7">
        <v>33</v>
      </c>
      <c r="F122" s="7">
        <v>40</v>
      </c>
      <c r="G122" s="7">
        <v>34</v>
      </c>
      <c r="H122" s="7">
        <v>41</v>
      </c>
      <c r="I122" s="7">
        <v>41</v>
      </c>
      <c r="J122" s="7">
        <v>41</v>
      </c>
      <c r="K122" s="7">
        <v>36</v>
      </c>
      <c r="L122" s="7">
        <v>43</v>
      </c>
      <c r="M122" s="7">
        <v>43</v>
      </c>
      <c r="N122" s="7">
        <v>38</v>
      </c>
      <c r="O122" s="7">
        <v>36</v>
      </c>
      <c r="P122" s="7">
        <v>35</v>
      </c>
      <c r="Q122" s="7">
        <v>40</v>
      </c>
      <c r="R122" s="7">
        <v>32</v>
      </c>
      <c r="S122" s="7">
        <v>41</v>
      </c>
      <c r="T122" s="7">
        <v>41</v>
      </c>
      <c r="U122" s="7"/>
      <c r="V122" s="7"/>
      <c r="W122" s="7"/>
      <c r="X122" s="7"/>
      <c r="Y122" s="7"/>
      <c r="Z122" s="13">
        <f t="shared" si="1721"/>
        <v>38.352941176470587</v>
      </c>
      <c r="AB122" s="1">
        <f>IF(COUNT(D122)&lt;1,0,IF((D$3-COUNTIF(D116:D123,"&lt;"&amp;D122))&lt;0,0,IF(((D$3-COUNTIF(D116:D123,"&lt;"&amp;D122))/COUNTIF(D116:D123,D122))&gt;1,1,(D$3-COUNTIF(D116:D123,"&lt;"&amp;D122))/COUNTIF(D116:D123,D122))))</f>
        <v>0.8</v>
      </c>
      <c r="AC122" s="1">
        <f t="shared" ref="AC122" si="1827">IF(COUNT(E122)&lt;1,0,IF((E$3-COUNTIF(E116:E123,"&lt;"&amp;E122))&lt;0,0,IF(((E$3-COUNTIF(E116:E123,"&lt;"&amp;E122))/COUNTIF(E116:E123,E122))&gt;1,1,(E$3-COUNTIF(E116:E123,"&lt;"&amp;E122))/COUNTIF(E116:E123,E122))))</f>
        <v>1</v>
      </c>
      <c r="AD122" s="1">
        <f t="shared" ref="AD122" si="1828">IF(COUNT(F122)&lt;1,0,IF((F$3-COUNTIF(F116:F123,"&lt;"&amp;F122))&lt;0,0,IF(((F$3-COUNTIF(F116:F123,"&lt;"&amp;F122))/COUNTIF(F116:F123,F122))&gt;1,1,(F$3-COUNTIF(F116:F123,"&lt;"&amp;F122))/COUNTIF(F116:F123,F122))))</f>
        <v>1</v>
      </c>
      <c r="AE122" s="1">
        <f t="shared" ref="AE122" si="1829">IF(COUNT(G122)&lt;1,0,IF((G$3-COUNTIF(G116:G123,"&lt;"&amp;G122))&lt;0,0,IF(((G$3-COUNTIF(G116:G123,"&lt;"&amp;G122))/COUNTIF(G116:G123,G122))&gt;1,1,(G$3-COUNTIF(G116:G123,"&lt;"&amp;G122))/COUNTIF(G116:G123,G122))))</f>
        <v>1</v>
      </c>
      <c r="AF122" s="1">
        <f t="shared" ref="AF122" si="1830">IF(COUNT(H122)&lt;1,0,IF((H$3-COUNTIF(H116:H123,"&lt;"&amp;H122))&lt;0,0,IF(((H$3-COUNTIF(H116:H123,"&lt;"&amp;H122))/COUNTIF(H116:H123,H122))&gt;1,1,(H$3-COUNTIF(H116:H123,"&lt;"&amp;H122))/COUNTIF(H116:H123,H122))))</f>
        <v>0</v>
      </c>
      <c r="AG122" s="1">
        <f t="shared" ref="AG122" si="1831">IF(COUNT(I122)&lt;1,0,IF((I$3-COUNTIF(I116:I123,"&lt;"&amp;I122))&lt;0,0,IF(((I$3-COUNTIF(I116:I123,"&lt;"&amp;I122))/COUNTIF(I116:I123,I122))&gt;1,1,(I$3-COUNTIF(I116:I123,"&lt;"&amp;I122))/COUNTIF(I116:I123,I122))))</f>
        <v>0.5</v>
      </c>
      <c r="AH122" s="1">
        <f t="shared" ref="AH122" si="1832">IF(COUNT(J122)&lt;1,0,IF((J$3-COUNTIF(J116:J123,"&lt;"&amp;J122))&lt;0,0,IF(((J$3-COUNTIF(J116:J123,"&lt;"&amp;J122))/COUNTIF(J116:J123,J122))&gt;1,1,(J$3-COUNTIF(J116:J123,"&lt;"&amp;J122))/COUNTIF(J116:J123,J122))))</f>
        <v>0</v>
      </c>
      <c r="AI122" s="1">
        <f t="shared" ref="AI122" si="1833">IF(COUNT(K122)&lt;1,0,IF((K$3-COUNTIF(K116:K123,"&lt;"&amp;K122))&lt;0,0,IF(((K$3-COUNTIF(K116:K123,"&lt;"&amp;K122))/COUNTIF(K116:K123,K122))&gt;1,1,(K$3-COUNTIF(K116:K123,"&lt;"&amp;K122))/COUNTIF(K116:K123,K122))))</f>
        <v>1</v>
      </c>
      <c r="AJ122" s="1">
        <f t="shared" ref="AJ122" si="1834">IF(COUNT(L122)&lt;1,0,IF((L$3-COUNTIF(L116:L123,"&lt;"&amp;L122))&lt;0,0,IF(((L$3-COUNTIF(L116:L123,"&lt;"&amp;L122))/COUNTIF(L116:L123,L122))&gt;1,1,(L$3-COUNTIF(L116:L123,"&lt;"&amp;L122))/COUNTIF(L116:L123,L122))))</f>
        <v>0</v>
      </c>
      <c r="AK122" s="1">
        <f t="shared" ref="AK122" si="1835">IF(COUNT(M122)&lt;1,0,IF((M$3-COUNTIF(M116:M123,"&lt;"&amp;M122))&lt;0,0,IF(((M$3-COUNTIF(M116:M123,"&lt;"&amp;M122))/COUNTIF(M116:M123,M122))&gt;1,1,(M$3-COUNTIF(M116:M123,"&lt;"&amp;M122))/COUNTIF(M116:M123,M122))))</f>
        <v>1</v>
      </c>
      <c r="AL122" s="1">
        <f t="shared" ref="AL122" si="1836">IF(COUNT(N122)&lt;1,0,IF((N$3-COUNTIF(N116:N123,"&lt;"&amp;N122))&lt;0,0,IF(((N$3-COUNTIF(N116:N123,"&lt;"&amp;N122))/COUNTIF(N116:N123,N122))&gt;1,1,(N$3-COUNTIF(N116:N123,"&lt;"&amp;N122))/COUNTIF(N116:N123,N122))))</f>
        <v>0.5</v>
      </c>
      <c r="AM122" s="1">
        <f t="shared" ref="AM122" si="1837">IF(COUNT(O122)&lt;1,0,IF((O$3-COUNTIF(O116:O123,"&lt;"&amp;O122))&lt;0,0,IF(((O$3-COUNTIF(O116:O123,"&lt;"&amp;O122))/COUNTIF(O116:O123,O122))&gt;1,1,(O$3-COUNTIF(O116:O123,"&lt;"&amp;O122))/COUNTIF(O116:O123,O122))))</f>
        <v>1</v>
      </c>
      <c r="AN122" s="1">
        <f t="shared" ref="AN122" si="1838">IF(COUNT(P122)&lt;1,0,IF((P$3-COUNTIF(P116:P123,"&lt;"&amp;P122))&lt;0,0,IF(((P$3-COUNTIF(P116:P123,"&lt;"&amp;P122))/COUNTIF(P116:P123,P122))&gt;1,1,(P$3-COUNTIF(P116:P123,"&lt;"&amp;P122))/COUNTIF(P116:P123,P122))))</f>
        <v>1</v>
      </c>
      <c r="AO122" s="1">
        <f t="shared" ref="AO122" si="1839">IF(COUNT(Q122)&lt;1,0,IF((Q$3-COUNTIF(Q116:Q123,"&lt;"&amp;Q122))&lt;0,0,IF(((Q$3-COUNTIF(Q116:Q123,"&lt;"&amp;Q122))/COUNTIF(Q116:Q123,Q122))&gt;1,1,(Q$3-COUNTIF(Q116:Q123,"&lt;"&amp;Q122))/COUNTIF(Q116:Q123,Q122))))</f>
        <v>0.33333333333333331</v>
      </c>
      <c r="AP122" s="1">
        <f t="shared" ref="AP122" si="1840">IF(COUNT(R122)&lt;1,0,IF((R$3-COUNTIF(R116:R123,"&lt;"&amp;R122))&lt;0,0,IF(((R$3-COUNTIF(R116:R123,"&lt;"&amp;R122))/COUNTIF(R116:R123,R122))&gt;1,1,(R$3-COUNTIF(R116:R123,"&lt;"&amp;R122))/COUNTIF(R116:R123,R122))))</f>
        <v>1</v>
      </c>
      <c r="AQ122" s="1">
        <f t="shared" ref="AQ122" si="1841">IF(COUNT(S122)&lt;1,0,IF((S$3-COUNTIF(S116:S123,"&lt;"&amp;S122))&lt;0,0,IF(((S$3-COUNTIF(S116:S123,"&lt;"&amp;S122))/COUNTIF(S116:S123,S122))&gt;1,1,(S$3-COUNTIF(S116:S123,"&lt;"&amp;S122))/COUNTIF(S116:S123,S122))))</f>
        <v>1</v>
      </c>
      <c r="AR122" s="1">
        <f t="shared" ref="AR122" si="1842">IF(COUNT(T122)&lt;1,0,IF((T$3-COUNTIF(T116:T123,"&lt;"&amp;T122))&lt;0,0,IF(((T$3-COUNTIF(T116:T123,"&lt;"&amp;T122))/COUNTIF(T116:T123,T122))&gt;1,1,(T$3-COUNTIF(T116:T123,"&lt;"&amp;T122))/COUNTIF(T116:T123,T122))))</f>
        <v>0</v>
      </c>
      <c r="AS122" s="1">
        <f t="shared" ref="AS122" si="1843">IF(COUNT(U122)&lt;1,0,IF((U$3-COUNTIF(U116:U123,"&lt;"&amp;U122))&lt;0,0,IF(((U$3-COUNTIF(U116:U123,"&lt;"&amp;U122))/COUNTIF(U116:U123,U122))&gt;1,1,(U$3-COUNTIF(U116:U123,"&lt;"&amp;U122))/COUNTIF(U116:U123,U122))))</f>
        <v>0</v>
      </c>
      <c r="AT122" s="1">
        <f t="shared" ref="AT122" si="1844">IF(COUNT(V122)&lt;1,0,IF((V$3-COUNTIF(V116:V123,"&lt;"&amp;V122))&lt;0,0,IF(((V$3-COUNTIF(V116:V123,"&lt;"&amp;V122))/COUNTIF(V116:V123,V122))&gt;1,1,(V$3-COUNTIF(V116:V123,"&lt;"&amp;V122))/COUNTIF(V116:V123,V122))))</f>
        <v>0</v>
      </c>
      <c r="AU122" s="1">
        <f t="shared" ref="AU122" si="1845">IF(COUNT(W122)&lt;1,0,IF((W$3-COUNTIF(W116:W123,"&lt;"&amp;W122))&lt;0,0,IF(((W$3-COUNTIF(W116:W123,"&lt;"&amp;W122))/COUNTIF(W116:W123,W122))&gt;1,1,(W$3-COUNTIF(W116:W123,"&lt;"&amp;W122))/COUNTIF(W116:W123,W122))))</f>
        <v>0</v>
      </c>
      <c r="AV122" s="1">
        <f t="shared" ref="AV122" si="1846">IF(COUNT(X122)&lt;1,0,IF((X$3-COUNTIF(X116:X123,"&lt;"&amp;X122))&lt;0,0,IF(((X$3-COUNTIF(X116:X123,"&lt;"&amp;X122))/COUNTIF(X116:X123,X122))&gt;1,1,(X$3-COUNTIF(X116:X123,"&lt;"&amp;X122))/COUNTIF(X116:X123,X122))))</f>
        <v>0</v>
      </c>
      <c r="AW122" s="1">
        <f t="shared" ref="AW122" si="1847">IF(COUNT(Y122)&lt;1,0,IF((Y$3-COUNTIF(Y116:Y123,"&lt;"&amp;Y122))&lt;0,0,IF(((Y$3-COUNTIF(Y116:Y123,"&lt;"&amp;Y122))/COUNTIF(Y116:Y123,Y122))&gt;1,1,(Y$3-COUNTIF(Y116:Y123,"&lt;"&amp;Y122))/COUNTIF(Y116:Y123,Y122))))</f>
        <v>0</v>
      </c>
    </row>
    <row r="123" spans="1:49" ht="15" x14ac:dyDescent="0.2">
      <c r="B123" s="11" t="s">
        <v>33</v>
      </c>
      <c r="C123" s="28" t="s">
        <v>221</v>
      </c>
      <c r="D123" s="7">
        <v>30</v>
      </c>
      <c r="E123" s="7">
        <v>40</v>
      </c>
      <c r="F123" s="7">
        <v>45</v>
      </c>
      <c r="G123" s="7">
        <v>45</v>
      </c>
      <c r="H123" s="7">
        <v>45</v>
      </c>
      <c r="I123" s="7">
        <v>42</v>
      </c>
      <c r="J123" s="7">
        <v>44</v>
      </c>
      <c r="K123" s="7">
        <v>39</v>
      </c>
      <c r="L123" s="7">
        <v>33</v>
      </c>
      <c r="M123" s="7">
        <v>45</v>
      </c>
      <c r="N123" s="7">
        <v>42</v>
      </c>
      <c r="O123" s="7">
        <v>39</v>
      </c>
      <c r="P123" s="7">
        <v>45</v>
      </c>
      <c r="Q123" s="7">
        <v>44</v>
      </c>
      <c r="R123" s="7">
        <v>45</v>
      </c>
      <c r="S123" s="7">
        <v>45</v>
      </c>
      <c r="T123" s="7">
        <v>39</v>
      </c>
      <c r="U123" s="7"/>
      <c r="V123" s="7"/>
      <c r="W123" s="7"/>
      <c r="X123" s="7"/>
      <c r="Y123" s="7"/>
      <c r="Z123" s="13">
        <f t="shared" si="1721"/>
        <v>41.588235294117645</v>
      </c>
      <c r="AB123" s="1">
        <f>IF(COUNT(D123)&lt;1,0,IF((D$3-COUNTIF(D116:D123,"&lt;"&amp;D123))&lt;0,0,IF(((D$3-COUNTIF(D116:D123,"&lt;"&amp;D123))/COUNTIF(D116:D123,D123))&gt;1,1,(D$3-COUNTIF(D116:D123,"&lt;"&amp;D123))/COUNTIF(D116:D123,D123))))</f>
        <v>1</v>
      </c>
      <c r="AC123" s="1">
        <f t="shared" ref="AC123" si="1848">IF(COUNT(E123)&lt;1,0,IF((E$3-COUNTIF(E116:E123,"&lt;"&amp;E123))&lt;0,0,IF(((E$3-COUNTIF(E116:E123,"&lt;"&amp;E123))/COUNTIF(E116:E123,E123))&gt;1,1,(E$3-COUNTIF(E116:E123,"&lt;"&amp;E123))/COUNTIF(E116:E123,E123))))</f>
        <v>0</v>
      </c>
      <c r="AD123" s="1">
        <f t="shared" ref="AD123" si="1849">IF(COUNT(F123)&lt;1,0,IF((F$3-COUNTIF(F116:F123,"&lt;"&amp;F123))&lt;0,0,IF(((F$3-COUNTIF(F116:F123,"&lt;"&amp;F123))/COUNTIF(F116:F123,F123))&gt;1,1,(F$3-COUNTIF(F116:F123,"&lt;"&amp;F123))/COUNTIF(F116:F123,F123))))</f>
        <v>0</v>
      </c>
      <c r="AE123" s="1">
        <f t="shared" ref="AE123" si="1850">IF(COUNT(G123)&lt;1,0,IF((G$3-COUNTIF(G116:G123,"&lt;"&amp;G123))&lt;0,0,IF(((G$3-COUNTIF(G116:G123,"&lt;"&amp;G123))/COUNTIF(G116:G123,G123))&gt;1,1,(G$3-COUNTIF(G116:G123,"&lt;"&amp;G123))/COUNTIF(G116:G123,G123))))</f>
        <v>0</v>
      </c>
      <c r="AF123" s="1">
        <f t="shared" ref="AF123" si="1851">IF(COUNT(H123)&lt;1,0,IF((H$3-COUNTIF(H116:H123,"&lt;"&amp;H123))&lt;0,0,IF(((H$3-COUNTIF(H116:H123,"&lt;"&amp;H123))/COUNTIF(H116:H123,H123))&gt;1,1,(H$3-COUNTIF(H116:H123,"&lt;"&amp;H123))/COUNTIF(H116:H123,H123))))</f>
        <v>0</v>
      </c>
      <c r="AG123" s="1">
        <f t="shared" ref="AG123" si="1852">IF(COUNT(I123)&lt;1,0,IF((I$3-COUNTIF(I116:I123,"&lt;"&amp;I123))&lt;0,0,IF(((I$3-COUNTIF(I116:I123,"&lt;"&amp;I123))/COUNTIF(I116:I123,I123))&gt;1,1,(I$3-COUNTIF(I116:I123,"&lt;"&amp;I123))/COUNTIF(I116:I123,I123))))</f>
        <v>0</v>
      </c>
      <c r="AH123" s="1">
        <f t="shared" ref="AH123" si="1853">IF(COUNT(J123)&lt;1,0,IF((J$3-COUNTIF(J116:J123,"&lt;"&amp;J123))&lt;0,0,IF(((J$3-COUNTIF(J116:J123,"&lt;"&amp;J123))/COUNTIF(J116:J123,J123))&gt;1,1,(J$3-COUNTIF(J116:J123,"&lt;"&amp;J123))/COUNTIF(J116:J123,J123))))</f>
        <v>0</v>
      </c>
      <c r="AI123" s="1">
        <f t="shared" ref="AI123" si="1854">IF(COUNT(K123)&lt;1,0,IF((K$3-COUNTIF(K116:K123,"&lt;"&amp;K123))&lt;0,0,IF(((K$3-COUNTIF(K116:K123,"&lt;"&amp;K123))/COUNTIF(K116:K123,K123))&gt;1,1,(K$3-COUNTIF(K116:K123,"&lt;"&amp;K123))/COUNTIF(K116:K123,K123))))</f>
        <v>0</v>
      </c>
      <c r="AJ123" s="1">
        <f t="shared" ref="AJ123" si="1855">IF(COUNT(L123)&lt;1,0,IF((L$3-COUNTIF(L116:L123,"&lt;"&amp;L123))&lt;0,0,IF(((L$3-COUNTIF(L116:L123,"&lt;"&amp;L123))/COUNTIF(L116:L123,L123))&gt;1,1,(L$3-COUNTIF(L116:L123,"&lt;"&amp;L123))/COUNTIF(L116:L123,L123))))</f>
        <v>1</v>
      </c>
      <c r="AK123" s="1">
        <f t="shared" ref="AK123" si="1856">IF(COUNT(M123)&lt;1,0,IF((M$3-COUNTIF(M116:M123,"&lt;"&amp;M123))&lt;0,0,IF(((M$3-COUNTIF(M116:M123,"&lt;"&amp;M123))/COUNTIF(M116:M123,M123))&gt;1,1,(M$3-COUNTIF(M116:M123,"&lt;"&amp;M123))/COUNTIF(M116:M123,M123))))</f>
        <v>0</v>
      </c>
      <c r="AL123" s="1">
        <f t="shared" ref="AL123" si="1857">IF(COUNT(N123)&lt;1,0,IF((N$3-COUNTIF(N116:N123,"&lt;"&amp;N123))&lt;0,0,IF(((N$3-COUNTIF(N116:N123,"&lt;"&amp;N123))/COUNTIF(N116:N123,N123))&gt;1,1,(N$3-COUNTIF(N116:N123,"&lt;"&amp;N123))/COUNTIF(N116:N123,N123))))</f>
        <v>0</v>
      </c>
      <c r="AM123" s="1">
        <f t="shared" ref="AM123" si="1858">IF(COUNT(O123)&lt;1,0,IF((O$3-COUNTIF(O116:O123,"&lt;"&amp;O123))&lt;0,0,IF(((O$3-COUNTIF(O116:O123,"&lt;"&amp;O123))/COUNTIF(O116:O123,O123))&gt;1,1,(O$3-COUNTIF(O116:O123,"&lt;"&amp;O123))/COUNTIF(O116:O123,O123))))</f>
        <v>0.33333333333333331</v>
      </c>
      <c r="AN123" s="1">
        <f t="shared" ref="AN123" si="1859">IF(COUNT(P123)&lt;1,0,IF((P$3-COUNTIF(P116:P123,"&lt;"&amp;P123))&lt;0,0,IF(((P$3-COUNTIF(P116:P123,"&lt;"&amp;P123))/COUNTIF(P116:P123,P123))&gt;1,1,(P$3-COUNTIF(P116:P123,"&lt;"&amp;P123))/COUNTIF(P116:P123,P123))))</f>
        <v>0</v>
      </c>
      <c r="AO123" s="1">
        <f t="shared" ref="AO123" si="1860">IF(COUNT(Q123)&lt;1,0,IF((Q$3-COUNTIF(Q116:Q123,"&lt;"&amp;Q123))&lt;0,0,IF(((Q$3-COUNTIF(Q116:Q123,"&lt;"&amp;Q123))/COUNTIF(Q116:Q123,Q123))&gt;1,1,(Q$3-COUNTIF(Q116:Q123,"&lt;"&amp;Q123))/COUNTIF(Q116:Q123,Q123))))</f>
        <v>0</v>
      </c>
      <c r="AP123" s="1">
        <f t="shared" ref="AP123" si="1861">IF(COUNT(R123)&lt;1,0,IF((R$3-COUNTIF(R116:R123,"&lt;"&amp;R123))&lt;0,0,IF(((R$3-COUNTIF(R116:R123,"&lt;"&amp;R123))/COUNTIF(R116:R123,R123))&gt;1,1,(R$3-COUNTIF(R116:R123,"&lt;"&amp;R123))/COUNTIF(R116:R123,R123))))</f>
        <v>0</v>
      </c>
      <c r="AQ123" s="1">
        <f t="shared" ref="AQ123" si="1862">IF(COUNT(S123)&lt;1,0,IF((S$3-COUNTIF(S116:S123,"&lt;"&amp;S123))&lt;0,0,IF(((S$3-COUNTIF(S116:S123,"&lt;"&amp;S123))/COUNTIF(S116:S123,S123))&gt;1,1,(S$3-COUNTIF(S116:S123,"&lt;"&amp;S123))/COUNTIF(S116:S123,S123))))</f>
        <v>0</v>
      </c>
      <c r="AR123" s="1">
        <f t="shared" ref="AR123" si="1863">IF(COUNT(T123)&lt;1,0,IF((T$3-COUNTIF(T116:T123,"&lt;"&amp;T123))&lt;0,0,IF(((T$3-COUNTIF(T116:T123,"&lt;"&amp;T123))/COUNTIF(T116:T123,T123))&gt;1,1,(T$3-COUNTIF(T116:T123,"&lt;"&amp;T123))/COUNTIF(T116:T123,T123))))</f>
        <v>1</v>
      </c>
      <c r="AS123" s="1">
        <f t="shared" ref="AS123" si="1864">IF(COUNT(U123)&lt;1,0,IF((U$3-COUNTIF(U116:U123,"&lt;"&amp;U123))&lt;0,0,IF(((U$3-COUNTIF(U116:U123,"&lt;"&amp;U123))/COUNTIF(U116:U123,U123))&gt;1,1,(U$3-COUNTIF(U116:U123,"&lt;"&amp;U123))/COUNTIF(U116:U123,U123))))</f>
        <v>0</v>
      </c>
      <c r="AT123" s="1">
        <f t="shared" ref="AT123" si="1865">IF(COUNT(V123)&lt;1,0,IF((V$3-COUNTIF(V116:V123,"&lt;"&amp;V123))&lt;0,0,IF(((V$3-COUNTIF(V116:V123,"&lt;"&amp;V123))/COUNTIF(V116:V123,V123))&gt;1,1,(V$3-COUNTIF(V116:V123,"&lt;"&amp;V123))/COUNTIF(V116:V123,V123))))</f>
        <v>0</v>
      </c>
      <c r="AU123" s="1">
        <f t="shared" ref="AU123" si="1866">IF(COUNT(W123)&lt;1,0,IF((W$3-COUNTIF(W116:W123,"&lt;"&amp;W123))&lt;0,0,IF(((W$3-COUNTIF(W116:W123,"&lt;"&amp;W123))/COUNTIF(W116:W123,W123))&gt;1,1,(W$3-COUNTIF(W116:W123,"&lt;"&amp;W123))/COUNTIF(W116:W123,W123))))</f>
        <v>0</v>
      </c>
      <c r="AV123" s="1">
        <f t="shared" ref="AV123" si="1867">IF(COUNT(X123)&lt;1,0,IF((X$3-COUNTIF(X116:X123,"&lt;"&amp;X123))&lt;0,0,IF(((X$3-COUNTIF(X116:X123,"&lt;"&amp;X123))/COUNTIF(X116:X123,X123))&gt;1,1,(X$3-COUNTIF(X116:X123,"&lt;"&amp;X123))/COUNTIF(X116:X123,X123))))</f>
        <v>0</v>
      </c>
      <c r="AW123" s="1">
        <f t="shared" ref="AW123" si="1868">IF(COUNT(Y123)&lt;1,0,IF((Y$3-COUNTIF(Y116:Y123,"&lt;"&amp;Y123))&lt;0,0,IF(((Y$3-COUNTIF(Y116:Y123,"&lt;"&amp;Y123))/COUNTIF(Y116:Y123,Y123))&gt;1,1,(Y$3-COUNTIF(Y116:Y123,"&lt;"&amp;Y123))/COUNTIF(Y116:Y123,Y123))))</f>
        <v>0</v>
      </c>
    </row>
    <row r="124" spans="1:49" x14ac:dyDescent="0.2">
      <c r="A124" s="9">
        <v>11</v>
      </c>
      <c r="B124" s="6" t="s">
        <v>26</v>
      </c>
      <c r="C124" s="1"/>
      <c r="D124" s="1">
        <f t="shared" ref="D124:Y124" si="1869">SUMIF(AB116:AB123,"&gt;0",D116:D123)-((SUMIF(AB116:AB123,"&lt;1",D116:D123)-SUMIF(AB116:AB123,0,D116:D123))/   IF((COUNTIF(AB116:AB123,"&lt;1")-COUNTIF(AB116:AB123,0))=0,1,(COUNTIF(AB116:AB123,"&lt;1")-COUNTIF(AB116:AB123,0))))*(COUNTIF(AB116:AB123,"&gt;0")-D$3)</f>
        <v>178</v>
      </c>
      <c r="E124" s="1">
        <f t="shared" si="1869"/>
        <v>171</v>
      </c>
      <c r="F124" s="1">
        <f t="shared" si="1869"/>
        <v>185</v>
      </c>
      <c r="G124" s="1">
        <f t="shared" si="1869"/>
        <v>187</v>
      </c>
      <c r="H124" s="1">
        <f t="shared" si="1869"/>
        <v>183</v>
      </c>
      <c r="I124" s="1">
        <f t="shared" si="1869"/>
        <v>190</v>
      </c>
      <c r="J124" s="1">
        <f t="shared" si="1869"/>
        <v>187</v>
      </c>
      <c r="K124" s="1">
        <f t="shared" si="1869"/>
        <v>175</v>
      </c>
      <c r="L124" s="1">
        <f t="shared" si="1869"/>
        <v>182</v>
      </c>
      <c r="M124" s="1">
        <f t="shared" si="1869"/>
        <v>186</v>
      </c>
      <c r="N124" s="1">
        <f t="shared" si="1869"/>
        <v>182</v>
      </c>
      <c r="O124" s="1">
        <f t="shared" si="1869"/>
        <v>184</v>
      </c>
      <c r="P124" s="1">
        <f t="shared" si="1869"/>
        <v>183</v>
      </c>
      <c r="Q124" s="1">
        <f t="shared" si="1869"/>
        <v>190</v>
      </c>
      <c r="R124" s="1">
        <f t="shared" si="1869"/>
        <v>191</v>
      </c>
      <c r="S124" s="1">
        <f t="shared" si="1869"/>
        <v>193</v>
      </c>
      <c r="T124" s="1">
        <f t="shared" si="1869"/>
        <v>186</v>
      </c>
      <c r="U124" s="1">
        <f t="shared" si="1869"/>
        <v>0</v>
      </c>
      <c r="V124" s="1">
        <f t="shared" si="1869"/>
        <v>0</v>
      </c>
      <c r="W124" s="1">
        <f t="shared" si="1869"/>
        <v>0</v>
      </c>
      <c r="X124" s="1">
        <f t="shared" si="1869"/>
        <v>0</v>
      </c>
      <c r="Y124" s="1">
        <f t="shared" si="1869"/>
        <v>0</v>
      </c>
    </row>
    <row r="126" spans="1:49" x14ac:dyDescent="0.2">
      <c r="B126" s="6" t="s">
        <v>105</v>
      </c>
      <c r="C126" s="1" t="s">
        <v>63</v>
      </c>
      <c r="D126" s="4">
        <v>1</v>
      </c>
      <c r="E126" s="4">
        <v>2</v>
      </c>
      <c r="F126" s="4">
        <v>3</v>
      </c>
      <c r="G126" s="4">
        <v>4</v>
      </c>
      <c r="H126" s="4">
        <v>5</v>
      </c>
      <c r="I126" s="4">
        <v>6</v>
      </c>
      <c r="J126" s="4">
        <v>7</v>
      </c>
      <c r="K126" s="4">
        <v>8</v>
      </c>
      <c r="L126" s="4">
        <v>9</v>
      </c>
      <c r="M126" s="4">
        <v>10</v>
      </c>
      <c r="N126" s="4">
        <v>11</v>
      </c>
      <c r="O126" s="4">
        <v>12</v>
      </c>
      <c r="P126" s="4">
        <v>13</v>
      </c>
      <c r="Q126" s="4">
        <v>14</v>
      </c>
      <c r="R126" s="4">
        <v>15</v>
      </c>
      <c r="S126" s="4">
        <v>16</v>
      </c>
      <c r="T126" s="4">
        <v>17</v>
      </c>
      <c r="U126" s="4">
        <v>18</v>
      </c>
      <c r="V126" s="4">
        <v>19</v>
      </c>
      <c r="W126" s="4">
        <v>20</v>
      </c>
      <c r="X126" s="4">
        <v>21</v>
      </c>
      <c r="Y126" s="4">
        <v>22</v>
      </c>
      <c r="Z126" s="12" t="s">
        <v>4</v>
      </c>
    </row>
    <row r="127" spans="1:49" ht="15" x14ac:dyDescent="0.2">
      <c r="B127" s="11" t="s">
        <v>148</v>
      </c>
      <c r="C127" s="28" t="s">
        <v>221</v>
      </c>
      <c r="D127" s="7">
        <v>45</v>
      </c>
      <c r="E127" s="7">
        <v>45</v>
      </c>
      <c r="F127" s="7">
        <v>33</v>
      </c>
      <c r="G127" s="7">
        <v>36</v>
      </c>
      <c r="H127" s="7">
        <v>45</v>
      </c>
      <c r="I127" s="7">
        <v>41</v>
      </c>
      <c r="J127" s="7">
        <v>34</v>
      </c>
      <c r="K127" s="7">
        <v>35</v>
      </c>
      <c r="L127" s="7">
        <v>37</v>
      </c>
      <c r="M127" s="7">
        <v>41</v>
      </c>
      <c r="N127" s="7">
        <v>35</v>
      </c>
      <c r="O127" s="7">
        <v>31</v>
      </c>
      <c r="P127" s="7">
        <v>35</v>
      </c>
      <c r="Q127" s="7">
        <v>41</v>
      </c>
      <c r="R127" s="7">
        <v>36</v>
      </c>
      <c r="S127" s="7">
        <v>39</v>
      </c>
      <c r="T127" s="7">
        <v>40</v>
      </c>
      <c r="U127" s="7"/>
      <c r="V127" s="7"/>
      <c r="W127" s="7"/>
      <c r="X127" s="7"/>
      <c r="Y127" s="7"/>
      <c r="Z127" s="13">
        <f>IF(D127&lt;&gt;"",AVERAGE(D127:Y127),"")</f>
        <v>38.176470588235297</v>
      </c>
      <c r="AB127" s="1">
        <f>IF(COUNT(D127)&lt;1,0,IF((D$3-COUNTIF(D127:D134,"&lt;"&amp;D127))&lt;0,0,IF(((D$3-COUNTIF(D127:D134,"&lt;"&amp;D127))/COUNTIF(D127:D134,D127))&gt;1,1,(D$3-COUNTIF(D127:D134,"&lt;"&amp;D127))/COUNTIF(D127:D134,D127))))</f>
        <v>0</v>
      </c>
      <c r="AC127" s="1">
        <f t="shared" ref="AC127" si="1870">IF(COUNT(E127)&lt;1,0,IF((E$3-COUNTIF(E127:E134,"&lt;"&amp;E127))&lt;0,0,IF(((E$3-COUNTIF(E127:E134,"&lt;"&amp;E127))/COUNTIF(E127:E134,E127))&gt;1,1,(E$3-COUNTIF(E127:E134,"&lt;"&amp;E127))/COUNTIF(E127:E134,E127))))</f>
        <v>0</v>
      </c>
      <c r="AD127" s="1">
        <f t="shared" ref="AD127" si="1871">IF(COUNT(F127)&lt;1,0,IF((F$3-COUNTIF(F127:F134,"&lt;"&amp;F127))&lt;0,0,IF(((F$3-COUNTIF(F127:F134,"&lt;"&amp;F127))/COUNTIF(F127:F134,F127))&gt;1,1,(F$3-COUNTIF(F127:F134,"&lt;"&amp;F127))/COUNTIF(F127:F134,F127))))</f>
        <v>1</v>
      </c>
      <c r="AE127" s="1">
        <f t="shared" ref="AE127" si="1872">IF(COUNT(G127)&lt;1,0,IF((G$3-COUNTIF(G127:G134,"&lt;"&amp;G127))&lt;0,0,IF(((G$3-COUNTIF(G127:G134,"&lt;"&amp;G127))/COUNTIF(G127:G134,G127))&gt;1,1,(G$3-COUNTIF(G127:G134,"&lt;"&amp;G127))/COUNTIF(G127:G134,G127))))</f>
        <v>1</v>
      </c>
      <c r="AF127" s="1">
        <f t="shared" ref="AF127" si="1873">IF(COUNT(H127)&lt;1,0,IF((H$3-COUNTIF(H127:H134,"&lt;"&amp;H127))&lt;0,0,IF(((H$3-COUNTIF(H127:H134,"&lt;"&amp;H127))/COUNTIF(H127:H134,H127))&gt;1,1,(H$3-COUNTIF(H127:H134,"&lt;"&amp;H127))/COUNTIF(H127:H134,H127))))</f>
        <v>0</v>
      </c>
      <c r="AG127" s="1">
        <f t="shared" ref="AG127" si="1874">IF(COUNT(I127)&lt;1,0,IF((I$3-COUNTIF(I127:I134,"&lt;"&amp;I127))&lt;0,0,IF(((I$3-COUNTIF(I127:I134,"&lt;"&amp;I127))/COUNTIF(I127:I134,I127))&gt;1,1,(I$3-COUNTIF(I127:I134,"&lt;"&amp;I127))/COUNTIF(I127:I134,I127))))</f>
        <v>0</v>
      </c>
      <c r="AH127" s="1">
        <f t="shared" ref="AH127" si="1875">IF(COUNT(J127)&lt;1,0,IF((J$3-COUNTIF(J127:J134,"&lt;"&amp;J127))&lt;0,0,IF(((J$3-COUNTIF(J127:J134,"&lt;"&amp;J127))/COUNTIF(J127:J134,J127))&gt;1,1,(J$3-COUNTIF(J127:J134,"&lt;"&amp;J127))/COUNTIF(J127:J134,J127))))</f>
        <v>1</v>
      </c>
      <c r="AI127" s="1">
        <f t="shared" ref="AI127" si="1876">IF(COUNT(K127)&lt;1,0,IF((K$3-COUNTIF(K127:K134,"&lt;"&amp;K127))&lt;0,0,IF(((K$3-COUNTIF(K127:K134,"&lt;"&amp;K127))/COUNTIF(K127:K134,K127))&gt;1,1,(K$3-COUNTIF(K127:K134,"&lt;"&amp;K127))/COUNTIF(K127:K134,K127))))</f>
        <v>1</v>
      </c>
      <c r="AJ127" s="1">
        <f t="shared" ref="AJ127" si="1877">IF(COUNT(L127)&lt;1,0,IF((L$3-COUNTIF(L127:L134,"&lt;"&amp;L127))&lt;0,0,IF(((L$3-COUNTIF(L127:L134,"&lt;"&amp;L127))/COUNTIF(L127:L134,L127))&gt;1,1,(L$3-COUNTIF(L127:L134,"&lt;"&amp;L127))/COUNTIF(L127:L134,L127))))</f>
        <v>1</v>
      </c>
      <c r="AK127" s="1">
        <f t="shared" ref="AK127" si="1878">IF(COUNT(M127)&lt;1,0,IF((M$3-COUNTIF(M127:M134,"&lt;"&amp;M127))&lt;0,0,IF(((M$3-COUNTIF(M127:M134,"&lt;"&amp;M127))/COUNTIF(M127:M134,M127))&gt;1,1,(M$3-COUNTIF(M127:M134,"&lt;"&amp;M127))/COUNTIF(M127:M134,M127))))</f>
        <v>1</v>
      </c>
      <c r="AL127" s="1">
        <f t="shared" ref="AL127" si="1879">IF(COUNT(N127)&lt;1,0,IF((N$3-COUNTIF(N127:N134,"&lt;"&amp;N127))&lt;0,0,IF(((N$3-COUNTIF(N127:N134,"&lt;"&amp;N127))/COUNTIF(N127:N134,N127))&gt;1,1,(N$3-COUNTIF(N127:N134,"&lt;"&amp;N127))/COUNTIF(N127:N134,N127))))</f>
        <v>1</v>
      </c>
      <c r="AM127" s="1">
        <f t="shared" ref="AM127" si="1880">IF(COUNT(O127)&lt;1,0,IF((O$3-COUNTIF(O127:O134,"&lt;"&amp;O127))&lt;0,0,IF(((O$3-COUNTIF(O127:O134,"&lt;"&amp;O127))/COUNTIF(O127:O134,O127))&gt;1,1,(O$3-COUNTIF(O127:O134,"&lt;"&amp;O127))/COUNTIF(O127:O134,O127))))</f>
        <v>1</v>
      </c>
      <c r="AN127" s="1">
        <f t="shared" ref="AN127" si="1881">IF(COUNT(P127)&lt;1,0,IF((P$3-COUNTIF(P127:P134,"&lt;"&amp;P127))&lt;0,0,IF(((P$3-COUNTIF(P127:P134,"&lt;"&amp;P127))/COUNTIF(P127:P134,P127))&gt;1,1,(P$3-COUNTIF(P127:P134,"&lt;"&amp;P127))/COUNTIF(P127:P134,P127))))</f>
        <v>1</v>
      </c>
      <c r="AO127" s="1">
        <f t="shared" ref="AO127" si="1882">IF(COUNT(Q127)&lt;1,0,IF((Q$3-COUNTIF(Q127:Q134,"&lt;"&amp;Q127))&lt;0,0,IF(((Q$3-COUNTIF(Q127:Q134,"&lt;"&amp;Q127))/COUNTIF(Q127:Q134,Q127))&gt;1,1,(Q$3-COUNTIF(Q127:Q134,"&lt;"&amp;Q127))/COUNTIF(Q127:Q134,Q127))))</f>
        <v>0.5</v>
      </c>
      <c r="AP127" s="1">
        <f t="shared" ref="AP127" si="1883">IF(COUNT(R127)&lt;1,0,IF((R$3-COUNTIF(R127:R134,"&lt;"&amp;R127))&lt;0,0,IF(((R$3-COUNTIF(R127:R134,"&lt;"&amp;R127))/COUNTIF(R127:R134,R127))&gt;1,1,(R$3-COUNTIF(R127:R134,"&lt;"&amp;R127))/COUNTIF(R127:R134,R127))))</f>
        <v>1</v>
      </c>
      <c r="AQ127" s="1">
        <f t="shared" ref="AQ127" si="1884">IF(COUNT(S127)&lt;1,0,IF((S$3-COUNTIF(S127:S134,"&lt;"&amp;S127))&lt;0,0,IF(((S$3-COUNTIF(S127:S134,"&lt;"&amp;S127))/COUNTIF(S127:S134,S127))&gt;1,1,(S$3-COUNTIF(S127:S134,"&lt;"&amp;S127))/COUNTIF(S127:S134,S127))))</f>
        <v>1</v>
      </c>
      <c r="AR127" s="1">
        <f t="shared" ref="AR127" si="1885">IF(COUNT(T127)&lt;1,0,IF((T$3-COUNTIF(T127:T134,"&lt;"&amp;T127))&lt;0,0,IF(((T$3-COUNTIF(T127:T134,"&lt;"&amp;T127))/COUNTIF(T127:T134,T127))&gt;1,1,(T$3-COUNTIF(T127:T134,"&lt;"&amp;T127))/COUNTIF(T127:T134,T127))))</f>
        <v>0.5</v>
      </c>
      <c r="AS127" s="1">
        <f t="shared" ref="AS127" si="1886">IF(COUNT(U127)&lt;1,0,IF((U$3-COUNTIF(U127:U134,"&lt;"&amp;U127))&lt;0,0,IF(((U$3-COUNTIF(U127:U134,"&lt;"&amp;U127))/COUNTIF(U127:U134,U127))&gt;1,1,(U$3-COUNTIF(U127:U134,"&lt;"&amp;U127))/COUNTIF(U127:U134,U127))))</f>
        <v>0</v>
      </c>
      <c r="AT127" s="1">
        <f t="shared" ref="AT127" si="1887">IF(COUNT(V127)&lt;1,0,IF((V$3-COUNTIF(V127:V134,"&lt;"&amp;V127))&lt;0,0,IF(((V$3-COUNTIF(V127:V134,"&lt;"&amp;V127))/COUNTIF(V127:V134,V127))&gt;1,1,(V$3-COUNTIF(V127:V134,"&lt;"&amp;V127))/COUNTIF(V127:V134,V127))))</f>
        <v>0</v>
      </c>
      <c r="AU127" s="1">
        <f t="shared" ref="AU127" si="1888">IF(COUNT(W127)&lt;1,0,IF((W$3-COUNTIF(W127:W134,"&lt;"&amp;W127))&lt;0,0,IF(((W$3-COUNTIF(W127:W134,"&lt;"&amp;W127))/COUNTIF(W127:W134,W127))&gt;1,1,(W$3-COUNTIF(W127:W134,"&lt;"&amp;W127))/COUNTIF(W127:W134,W127))))</f>
        <v>0</v>
      </c>
      <c r="AV127" s="1">
        <f t="shared" ref="AV127" si="1889">IF(COUNT(X127)&lt;1,0,IF((X$3-COUNTIF(X127:X134,"&lt;"&amp;X127))&lt;0,0,IF(((X$3-COUNTIF(X127:X134,"&lt;"&amp;X127))/COUNTIF(X127:X134,X127))&gt;1,1,(X$3-COUNTIF(X127:X134,"&lt;"&amp;X127))/COUNTIF(X127:X134,X127))))</f>
        <v>0</v>
      </c>
      <c r="AW127" s="1">
        <f t="shared" ref="AW127" si="1890">IF(COUNT(Y127)&lt;1,0,IF((Y$3-COUNTIF(Y127:Y134,"&lt;"&amp;Y127))&lt;0,0,IF(((Y$3-COUNTIF(Y127:Y134,"&lt;"&amp;Y127))/COUNTIF(Y127:Y134,Y127))&gt;1,1,(Y$3-COUNTIF(Y127:Y134,"&lt;"&amp;Y127))/COUNTIF(Y127:Y134,Y127))))</f>
        <v>0</v>
      </c>
    </row>
    <row r="128" spans="1:49" ht="15" x14ac:dyDescent="0.2">
      <c r="B128" s="11" t="s">
        <v>108</v>
      </c>
      <c r="C128" s="28" t="s">
        <v>221</v>
      </c>
      <c r="D128" s="7">
        <v>32</v>
      </c>
      <c r="E128" s="7">
        <v>39</v>
      </c>
      <c r="F128" s="7">
        <v>33</v>
      </c>
      <c r="G128" s="7">
        <v>35</v>
      </c>
      <c r="H128" s="7">
        <v>39</v>
      </c>
      <c r="I128" s="7">
        <v>37</v>
      </c>
      <c r="J128" s="7">
        <v>35</v>
      </c>
      <c r="K128" s="7">
        <v>40</v>
      </c>
      <c r="L128" s="7">
        <v>34</v>
      </c>
      <c r="M128" s="7">
        <v>31</v>
      </c>
      <c r="N128" s="7">
        <v>41</v>
      </c>
      <c r="O128" s="7">
        <v>35</v>
      </c>
      <c r="P128" s="7">
        <v>38</v>
      </c>
      <c r="Q128" s="7">
        <v>37</v>
      </c>
      <c r="R128" s="7">
        <v>39</v>
      </c>
      <c r="S128" s="7">
        <v>39</v>
      </c>
      <c r="T128" s="7">
        <v>35</v>
      </c>
      <c r="U128" s="7"/>
      <c r="V128" s="7"/>
      <c r="W128" s="7"/>
      <c r="X128" s="7"/>
      <c r="Y128" s="7"/>
      <c r="Z128" s="13">
        <f t="shared" ref="Z128:Z134" si="1891">IF(D128&lt;&gt;"",AVERAGE(D128:Y128),"")</f>
        <v>36.411764705882355</v>
      </c>
      <c r="AB128" s="1">
        <f>IF(COUNT(D128)&lt;1,0,IF((D$3-COUNTIF(D127:D134,"&lt;"&amp;D128))&lt;0,0,IF(((D$3-COUNTIF(D127:D134,"&lt;"&amp;D128))/COUNTIF(D127:D134,D128))&gt;1,1,(D$3-COUNTIF(D127:D134,"&lt;"&amp;D128))/COUNTIF(D127:D134,D128))))</f>
        <v>1</v>
      </c>
      <c r="AC128" s="1">
        <f t="shared" ref="AC128" si="1892">IF(COUNT(E128)&lt;1,0,IF((E$3-COUNTIF(E127:E134,"&lt;"&amp;E128))&lt;0,0,IF(((E$3-COUNTIF(E127:E134,"&lt;"&amp;E128))/COUNTIF(E127:E134,E128))&gt;1,1,(E$3-COUNTIF(E127:E134,"&lt;"&amp;E128))/COUNTIF(E127:E134,E128))))</f>
        <v>1</v>
      </c>
      <c r="AD128" s="1">
        <f t="shared" ref="AD128" si="1893">IF(COUNT(F128)&lt;1,0,IF((F$3-COUNTIF(F127:F134,"&lt;"&amp;F128))&lt;0,0,IF(((F$3-COUNTIF(F127:F134,"&lt;"&amp;F128))/COUNTIF(F127:F134,F128))&gt;1,1,(F$3-COUNTIF(F127:F134,"&lt;"&amp;F128))/COUNTIF(F127:F134,F128))))</f>
        <v>1</v>
      </c>
      <c r="AE128" s="1">
        <f t="shared" ref="AE128" si="1894">IF(COUNT(G128)&lt;1,0,IF((G$3-COUNTIF(G127:G134,"&lt;"&amp;G128))&lt;0,0,IF(((G$3-COUNTIF(G127:G134,"&lt;"&amp;G128))/COUNTIF(G127:G134,G128))&gt;1,1,(G$3-COUNTIF(G127:G134,"&lt;"&amp;G128))/COUNTIF(G127:G134,G128))))</f>
        <v>1</v>
      </c>
      <c r="AF128" s="1">
        <f t="shared" ref="AF128" si="1895">IF(COUNT(H128)&lt;1,0,IF((H$3-COUNTIF(H127:H134,"&lt;"&amp;H128))&lt;0,0,IF(((H$3-COUNTIF(H127:H134,"&lt;"&amp;H128))/COUNTIF(H127:H134,H128))&gt;1,1,(H$3-COUNTIF(H127:H134,"&lt;"&amp;H128))/COUNTIF(H127:H134,H128))))</f>
        <v>1</v>
      </c>
      <c r="AG128" s="1">
        <f t="shared" ref="AG128" si="1896">IF(COUNT(I128)&lt;1,0,IF((I$3-COUNTIF(I127:I134,"&lt;"&amp;I128))&lt;0,0,IF(((I$3-COUNTIF(I127:I134,"&lt;"&amp;I128))/COUNTIF(I127:I134,I128))&gt;1,1,(I$3-COUNTIF(I127:I134,"&lt;"&amp;I128))/COUNTIF(I127:I134,I128))))</f>
        <v>1</v>
      </c>
      <c r="AH128" s="1">
        <f t="shared" ref="AH128" si="1897">IF(COUNT(J128)&lt;1,0,IF((J$3-COUNTIF(J127:J134,"&lt;"&amp;J128))&lt;0,0,IF(((J$3-COUNTIF(J127:J134,"&lt;"&amp;J128))/COUNTIF(J127:J134,J128))&gt;1,1,(J$3-COUNTIF(J127:J134,"&lt;"&amp;J128))/COUNTIF(J127:J134,J128))))</f>
        <v>1</v>
      </c>
      <c r="AI128" s="1">
        <f t="shared" ref="AI128" si="1898">IF(COUNT(K128)&lt;1,0,IF((K$3-COUNTIF(K127:K134,"&lt;"&amp;K128))&lt;0,0,IF(((K$3-COUNTIF(K127:K134,"&lt;"&amp;K128))/COUNTIF(K127:K134,K128))&gt;1,1,(K$3-COUNTIF(K127:K134,"&lt;"&amp;K128))/COUNTIF(K127:K134,K128))))</f>
        <v>0</v>
      </c>
      <c r="AJ128" s="1">
        <f t="shared" ref="AJ128" si="1899">IF(COUNT(L128)&lt;1,0,IF((L$3-COUNTIF(L127:L134,"&lt;"&amp;L128))&lt;0,0,IF(((L$3-COUNTIF(L127:L134,"&lt;"&amp;L128))/COUNTIF(L127:L134,L128))&gt;1,1,(L$3-COUNTIF(L127:L134,"&lt;"&amp;L128))/COUNTIF(L127:L134,L128))))</f>
        <v>1</v>
      </c>
      <c r="AK128" s="1">
        <f t="shared" ref="AK128" si="1900">IF(COUNT(M128)&lt;1,0,IF((M$3-COUNTIF(M127:M134,"&lt;"&amp;M128))&lt;0,0,IF(((M$3-COUNTIF(M127:M134,"&lt;"&amp;M128))/COUNTIF(M127:M134,M128))&gt;1,1,(M$3-COUNTIF(M127:M134,"&lt;"&amp;M128))/COUNTIF(M127:M134,M128))))</f>
        <v>1</v>
      </c>
      <c r="AL128" s="1">
        <f t="shared" ref="AL128" si="1901">IF(COUNT(N128)&lt;1,0,IF((N$3-COUNTIF(N127:N134,"&lt;"&amp;N128))&lt;0,0,IF(((N$3-COUNTIF(N127:N134,"&lt;"&amp;N128))/COUNTIF(N127:N134,N128))&gt;1,1,(N$3-COUNTIF(N127:N134,"&lt;"&amp;N128))/COUNTIF(N127:N134,N128))))</f>
        <v>0</v>
      </c>
      <c r="AM128" s="1">
        <f t="shared" ref="AM128" si="1902">IF(COUNT(O128)&lt;1,0,IF((O$3-COUNTIF(O127:O134,"&lt;"&amp;O128))&lt;0,0,IF(((O$3-COUNTIF(O127:O134,"&lt;"&amp;O128))/COUNTIF(O127:O134,O128))&gt;1,1,(O$3-COUNTIF(O127:O134,"&lt;"&amp;O128))/COUNTIF(O127:O134,O128))))</f>
        <v>1</v>
      </c>
      <c r="AN128" s="1">
        <f t="shared" ref="AN128" si="1903">IF(COUNT(P128)&lt;1,0,IF((P$3-COUNTIF(P127:P134,"&lt;"&amp;P128))&lt;0,0,IF(((P$3-COUNTIF(P127:P134,"&lt;"&amp;P128))/COUNTIF(P127:P134,P128))&gt;1,1,(P$3-COUNTIF(P127:P134,"&lt;"&amp;P128))/COUNTIF(P127:P134,P128))))</f>
        <v>1</v>
      </c>
      <c r="AO128" s="1">
        <f t="shared" ref="AO128" si="1904">IF(COUNT(Q128)&lt;1,0,IF((Q$3-COUNTIF(Q127:Q134,"&lt;"&amp;Q128))&lt;0,0,IF(((Q$3-COUNTIF(Q127:Q134,"&lt;"&amp;Q128))/COUNTIF(Q127:Q134,Q128))&gt;1,1,(Q$3-COUNTIF(Q127:Q134,"&lt;"&amp;Q128))/COUNTIF(Q127:Q134,Q128))))</f>
        <v>1</v>
      </c>
      <c r="AP128" s="1">
        <f t="shared" ref="AP128" si="1905">IF(COUNT(R128)&lt;1,0,IF((R$3-COUNTIF(R127:R134,"&lt;"&amp;R128))&lt;0,0,IF(((R$3-COUNTIF(R127:R134,"&lt;"&amp;R128))/COUNTIF(R127:R134,R128))&gt;1,1,(R$3-COUNTIF(R127:R134,"&lt;"&amp;R128))/COUNTIF(R127:R134,R128))))</f>
        <v>1</v>
      </c>
      <c r="AQ128" s="1">
        <f t="shared" ref="AQ128" si="1906">IF(COUNT(S128)&lt;1,0,IF((S$3-COUNTIF(S127:S134,"&lt;"&amp;S128))&lt;0,0,IF(((S$3-COUNTIF(S127:S134,"&lt;"&amp;S128))/COUNTIF(S127:S134,S128))&gt;1,1,(S$3-COUNTIF(S127:S134,"&lt;"&amp;S128))/COUNTIF(S127:S134,S128))))</f>
        <v>1</v>
      </c>
      <c r="AR128" s="1">
        <f t="shared" ref="AR128" si="1907">IF(COUNT(T128)&lt;1,0,IF((T$3-COUNTIF(T127:T134,"&lt;"&amp;T128))&lt;0,0,IF(((T$3-COUNTIF(T127:T134,"&lt;"&amp;T128))/COUNTIF(T127:T134,T128))&gt;1,1,(T$3-COUNTIF(T127:T134,"&lt;"&amp;T128))/COUNTIF(T127:T134,T128))))</f>
        <v>1</v>
      </c>
      <c r="AS128" s="1">
        <f t="shared" ref="AS128" si="1908">IF(COUNT(U128)&lt;1,0,IF((U$3-COUNTIF(U127:U134,"&lt;"&amp;U128))&lt;0,0,IF(((U$3-COUNTIF(U127:U134,"&lt;"&amp;U128))/COUNTIF(U127:U134,U128))&gt;1,1,(U$3-COUNTIF(U127:U134,"&lt;"&amp;U128))/COUNTIF(U127:U134,U128))))</f>
        <v>0</v>
      </c>
      <c r="AT128" s="1">
        <f t="shared" ref="AT128" si="1909">IF(COUNT(V128)&lt;1,0,IF((V$3-COUNTIF(V127:V134,"&lt;"&amp;V128))&lt;0,0,IF(((V$3-COUNTIF(V127:V134,"&lt;"&amp;V128))/COUNTIF(V127:V134,V128))&gt;1,1,(V$3-COUNTIF(V127:V134,"&lt;"&amp;V128))/COUNTIF(V127:V134,V128))))</f>
        <v>0</v>
      </c>
      <c r="AU128" s="1">
        <f t="shared" ref="AU128" si="1910">IF(COUNT(W128)&lt;1,0,IF((W$3-COUNTIF(W127:W134,"&lt;"&amp;W128))&lt;0,0,IF(((W$3-COUNTIF(W127:W134,"&lt;"&amp;W128))/COUNTIF(W127:W134,W128))&gt;1,1,(W$3-COUNTIF(W127:W134,"&lt;"&amp;W128))/COUNTIF(W127:W134,W128))))</f>
        <v>0</v>
      </c>
      <c r="AV128" s="1">
        <f t="shared" ref="AV128" si="1911">IF(COUNT(X128)&lt;1,0,IF((X$3-COUNTIF(X127:X134,"&lt;"&amp;X128))&lt;0,0,IF(((X$3-COUNTIF(X127:X134,"&lt;"&amp;X128))/COUNTIF(X127:X134,X128))&gt;1,1,(X$3-COUNTIF(X127:X134,"&lt;"&amp;X128))/COUNTIF(X127:X134,X128))))</f>
        <v>0</v>
      </c>
      <c r="AW128" s="1">
        <f t="shared" ref="AW128" si="1912">IF(COUNT(Y128)&lt;1,0,IF((Y$3-COUNTIF(Y127:Y134,"&lt;"&amp;Y128))&lt;0,0,IF(((Y$3-COUNTIF(Y127:Y134,"&lt;"&amp;Y128))/COUNTIF(Y127:Y134,Y128))&gt;1,1,(Y$3-COUNTIF(Y127:Y134,"&lt;"&amp;Y128))/COUNTIF(Y127:Y134,Y128))))</f>
        <v>0</v>
      </c>
    </row>
    <row r="129" spans="1:49" ht="15" x14ac:dyDescent="0.2">
      <c r="B129" s="27" t="s">
        <v>181</v>
      </c>
      <c r="C129" s="28" t="s">
        <v>221</v>
      </c>
      <c r="D129" s="7">
        <v>45</v>
      </c>
      <c r="E129" s="7">
        <v>37</v>
      </c>
      <c r="F129" s="7">
        <v>40</v>
      </c>
      <c r="G129" s="7">
        <v>36</v>
      </c>
      <c r="H129" s="7">
        <v>36</v>
      </c>
      <c r="I129" s="7">
        <v>41</v>
      </c>
      <c r="J129" s="7">
        <v>31</v>
      </c>
      <c r="K129" s="7">
        <v>42</v>
      </c>
      <c r="L129" s="7">
        <v>40</v>
      </c>
      <c r="M129" s="7">
        <v>45</v>
      </c>
      <c r="N129" s="7">
        <v>37</v>
      </c>
      <c r="O129" s="7">
        <v>33</v>
      </c>
      <c r="P129" s="7">
        <v>37</v>
      </c>
      <c r="Q129" s="7">
        <v>43</v>
      </c>
      <c r="R129" s="7">
        <v>41</v>
      </c>
      <c r="S129" s="7">
        <v>41</v>
      </c>
      <c r="T129" s="7">
        <v>37</v>
      </c>
      <c r="U129" s="7"/>
      <c r="V129" s="7"/>
      <c r="W129" s="7"/>
      <c r="X129" s="7"/>
      <c r="Y129" s="7"/>
      <c r="Z129" s="13">
        <f t="shared" si="1891"/>
        <v>38.941176470588232</v>
      </c>
      <c r="AB129" s="1">
        <f>IF(COUNT(D129)&lt;1,0,IF((D$3-COUNTIF(D127:D134,"&lt;"&amp;D129))&lt;0,0,IF(((D$3-COUNTIF(D127:D134,"&lt;"&amp;D129))/COUNTIF(D127:D134,D129))&gt;1,1,(D$3-COUNTIF(D127:D134,"&lt;"&amp;D129))/COUNTIF(D127:D134,D129))))</f>
        <v>0</v>
      </c>
      <c r="AC129" s="1">
        <f t="shared" ref="AC129" si="1913">IF(COUNT(E129)&lt;1,0,IF((E$3-COUNTIF(E127:E134,"&lt;"&amp;E129))&lt;0,0,IF(((E$3-COUNTIF(E127:E134,"&lt;"&amp;E129))/COUNTIF(E127:E134,E129))&gt;1,1,(E$3-COUNTIF(E127:E134,"&lt;"&amp;E129))/COUNTIF(E127:E134,E129))))</f>
        <v>1</v>
      </c>
      <c r="AD129" s="1">
        <f t="shared" ref="AD129" si="1914">IF(COUNT(F129)&lt;1,0,IF((F$3-COUNTIF(F127:F134,"&lt;"&amp;F129))&lt;0,0,IF(((F$3-COUNTIF(F127:F134,"&lt;"&amp;F129))/COUNTIF(F127:F134,F129))&gt;1,1,(F$3-COUNTIF(F127:F134,"&lt;"&amp;F129))/COUNTIF(F127:F134,F129))))</f>
        <v>0</v>
      </c>
      <c r="AE129" s="1">
        <f t="shared" ref="AE129" si="1915">IF(COUNT(G129)&lt;1,0,IF((G$3-COUNTIF(G127:G134,"&lt;"&amp;G129))&lt;0,0,IF(((G$3-COUNTIF(G127:G134,"&lt;"&amp;G129))/COUNTIF(G127:G134,G129))&gt;1,1,(G$3-COUNTIF(G127:G134,"&lt;"&amp;G129))/COUNTIF(G127:G134,G129))))</f>
        <v>1</v>
      </c>
      <c r="AF129" s="1">
        <f t="shared" ref="AF129" si="1916">IF(COUNT(H129)&lt;1,0,IF((H$3-COUNTIF(H127:H134,"&lt;"&amp;H129))&lt;0,0,IF(((H$3-COUNTIF(H127:H134,"&lt;"&amp;H129))/COUNTIF(H127:H134,H129))&gt;1,1,(H$3-COUNTIF(H127:H134,"&lt;"&amp;H129))/COUNTIF(H127:H134,H129))))</f>
        <v>1</v>
      </c>
      <c r="AG129" s="1">
        <f t="shared" ref="AG129" si="1917">IF(COUNT(I129)&lt;1,0,IF((I$3-COUNTIF(I127:I134,"&lt;"&amp;I129))&lt;0,0,IF(((I$3-COUNTIF(I127:I134,"&lt;"&amp;I129))/COUNTIF(I127:I134,I129))&gt;1,1,(I$3-COUNTIF(I127:I134,"&lt;"&amp;I129))/COUNTIF(I127:I134,I129))))</f>
        <v>0</v>
      </c>
      <c r="AH129" s="1">
        <f t="shared" ref="AH129" si="1918">IF(COUNT(J129)&lt;1,0,IF((J$3-COUNTIF(J127:J134,"&lt;"&amp;J129))&lt;0,0,IF(((J$3-COUNTIF(J127:J134,"&lt;"&amp;J129))/COUNTIF(J127:J134,J129))&gt;1,1,(J$3-COUNTIF(J127:J134,"&lt;"&amp;J129))/COUNTIF(J127:J134,J129))))</f>
        <v>1</v>
      </c>
      <c r="AI129" s="1">
        <f t="shared" ref="AI129" si="1919">IF(COUNT(K129)&lt;1,0,IF((K$3-COUNTIF(K127:K134,"&lt;"&amp;K129))&lt;0,0,IF(((K$3-COUNTIF(K127:K134,"&lt;"&amp;K129))/COUNTIF(K127:K134,K129))&gt;1,1,(K$3-COUNTIF(K127:K134,"&lt;"&amp;K129))/COUNTIF(K127:K134,K129))))</f>
        <v>0</v>
      </c>
      <c r="AJ129" s="1">
        <f t="shared" ref="AJ129" si="1920">IF(COUNT(L129)&lt;1,0,IF((L$3-COUNTIF(L127:L134,"&lt;"&amp;L129))&lt;0,0,IF(((L$3-COUNTIF(L127:L134,"&lt;"&amp;L129))/COUNTIF(L127:L134,L129))&gt;1,1,(L$3-COUNTIF(L127:L134,"&lt;"&amp;L129))/COUNTIF(L127:L134,L129))))</f>
        <v>0.5</v>
      </c>
      <c r="AK129" s="1">
        <f t="shared" ref="AK129" si="1921">IF(COUNT(M129)&lt;1,0,IF((M$3-COUNTIF(M127:M134,"&lt;"&amp;M129))&lt;0,0,IF(((M$3-COUNTIF(M127:M134,"&lt;"&amp;M129))/COUNTIF(M127:M134,M129))&gt;1,1,(M$3-COUNTIF(M127:M134,"&lt;"&amp;M129))/COUNTIF(M127:M134,M129))))</f>
        <v>0</v>
      </c>
      <c r="AL129" s="1">
        <f t="shared" ref="AL129" si="1922">IF(COUNT(N129)&lt;1,0,IF((N$3-COUNTIF(N127:N134,"&lt;"&amp;N129))&lt;0,0,IF(((N$3-COUNTIF(N127:N134,"&lt;"&amp;N129))/COUNTIF(N127:N134,N129))&gt;1,1,(N$3-COUNTIF(N127:N134,"&lt;"&amp;N129))/COUNTIF(N127:N134,N129))))</f>
        <v>1</v>
      </c>
      <c r="AM129" s="1">
        <f t="shared" ref="AM129" si="1923">IF(COUNT(O129)&lt;1,0,IF((O$3-COUNTIF(O127:O134,"&lt;"&amp;O129))&lt;0,0,IF(((O$3-COUNTIF(O127:O134,"&lt;"&amp;O129))/COUNTIF(O127:O134,O129))&gt;1,1,(O$3-COUNTIF(O127:O134,"&lt;"&amp;O129))/COUNTIF(O127:O134,O129))))</f>
        <v>1</v>
      </c>
      <c r="AN129" s="1">
        <f t="shared" ref="AN129" si="1924">IF(COUNT(P129)&lt;1,0,IF((P$3-COUNTIF(P127:P134,"&lt;"&amp;P129))&lt;0,0,IF(((P$3-COUNTIF(P127:P134,"&lt;"&amp;P129))/COUNTIF(P127:P134,P129))&gt;1,1,(P$3-COUNTIF(P127:P134,"&lt;"&amp;P129))/COUNTIF(P127:P134,P129))))</f>
        <v>1</v>
      </c>
      <c r="AO129" s="1">
        <f t="shared" ref="AO129" si="1925">IF(COUNT(Q129)&lt;1,0,IF((Q$3-COUNTIF(Q127:Q134,"&lt;"&amp;Q129))&lt;0,0,IF(((Q$3-COUNTIF(Q127:Q134,"&lt;"&amp;Q129))/COUNTIF(Q127:Q134,Q129))&gt;1,1,(Q$3-COUNTIF(Q127:Q134,"&lt;"&amp;Q129))/COUNTIF(Q127:Q134,Q129))))</f>
        <v>0</v>
      </c>
      <c r="AP129" s="1">
        <f t="shared" ref="AP129" si="1926">IF(COUNT(R129)&lt;1,0,IF((R$3-COUNTIF(R127:R134,"&lt;"&amp;R129))&lt;0,0,IF(((R$3-COUNTIF(R127:R134,"&lt;"&amp;R129))/COUNTIF(R127:R134,R129))&gt;1,1,(R$3-COUNTIF(R127:R134,"&lt;"&amp;R129))/COUNTIF(R127:R134,R129))))</f>
        <v>1</v>
      </c>
      <c r="AQ129" s="1">
        <f t="shared" ref="AQ129" si="1927">IF(COUNT(S129)&lt;1,0,IF((S$3-COUNTIF(S127:S134,"&lt;"&amp;S129))&lt;0,0,IF(((S$3-COUNTIF(S127:S134,"&lt;"&amp;S129))/COUNTIF(S127:S134,S129))&gt;1,1,(S$3-COUNTIF(S127:S134,"&lt;"&amp;S129))/COUNTIF(S127:S134,S129))))</f>
        <v>0</v>
      </c>
      <c r="AR129" s="1">
        <f t="shared" ref="AR129" si="1928">IF(COUNT(T129)&lt;1,0,IF((T$3-COUNTIF(T127:T134,"&lt;"&amp;T129))&lt;0,0,IF(((T$3-COUNTIF(T127:T134,"&lt;"&amp;T129))/COUNTIF(T127:T134,T129))&gt;1,1,(T$3-COUNTIF(T127:T134,"&lt;"&amp;T129))/COUNTIF(T127:T134,T129))))</f>
        <v>1</v>
      </c>
      <c r="AS129" s="1">
        <f t="shared" ref="AS129" si="1929">IF(COUNT(U129)&lt;1,0,IF((U$3-COUNTIF(U127:U134,"&lt;"&amp;U129))&lt;0,0,IF(((U$3-COUNTIF(U127:U134,"&lt;"&amp;U129))/COUNTIF(U127:U134,U129))&gt;1,1,(U$3-COUNTIF(U127:U134,"&lt;"&amp;U129))/COUNTIF(U127:U134,U129))))</f>
        <v>0</v>
      </c>
      <c r="AT129" s="1">
        <f t="shared" ref="AT129" si="1930">IF(COUNT(V129)&lt;1,0,IF((V$3-COUNTIF(V127:V134,"&lt;"&amp;V129))&lt;0,0,IF(((V$3-COUNTIF(V127:V134,"&lt;"&amp;V129))/COUNTIF(V127:V134,V129))&gt;1,1,(V$3-COUNTIF(V127:V134,"&lt;"&amp;V129))/COUNTIF(V127:V134,V129))))</f>
        <v>0</v>
      </c>
      <c r="AU129" s="1">
        <f t="shared" ref="AU129" si="1931">IF(COUNT(W129)&lt;1,0,IF((W$3-COUNTIF(W127:W134,"&lt;"&amp;W129))&lt;0,0,IF(((W$3-COUNTIF(W127:W134,"&lt;"&amp;W129))/COUNTIF(W127:W134,W129))&gt;1,1,(W$3-COUNTIF(W127:W134,"&lt;"&amp;W129))/COUNTIF(W127:W134,W129))))</f>
        <v>0</v>
      </c>
      <c r="AV129" s="1">
        <f t="shared" ref="AV129" si="1932">IF(COUNT(X129)&lt;1,0,IF((X$3-COUNTIF(X127:X134,"&lt;"&amp;X129))&lt;0,0,IF(((X$3-COUNTIF(X127:X134,"&lt;"&amp;X129))/COUNTIF(X127:X134,X129))&gt;1,1,(X$3-COUNTIF(X127:X134,"&lt;"&amp;X129))/COUNTIF(X127:X134,X129))))</f>
        <v>0</v>
      </c>
      <c r="AW129" s="1">
        <f t="shared" ref="AW129" si="1933">IF(COUNT(Y129)&lt;1,0,IF((Y$3-COUNTIF(Y127:Y134,"&lt;"&amp;Y129))&lt;0,0,IF(((Y$3-COUNTIF(Y127:Y134,"&lt;"&amp;Y129))/COUNTIF(Y127:Y134,Y129))&gt;1,1,(Y$3-COUNTIF(Y127:Y134,"&lt;"&amp;Y129))/COUNTIF(Y127:Y134,Y129))))</f>
        <v>0</v>
      </c>
    </row>
    <row r="130" spans="1:49" ht="15" x14ac:dyDescent="0.2">
      <c r="B130" s="11" t="s">
        <v>106</v>
      </c>
      <c r="C130" s="28" t="s">
        <v>221</v>
      </c>
      <c r="D130" s="7">
        <v>36</v>
      </c>
      <c r="E130" s="7">
        <v>34</v>
      </c>
      <c r="F130" s="7">
        <v>39</v>
      </c>
      <c r="G130" s="7">
        <v>34</v>
      </c>
      <c r="H130" s="7">
        <v>41</v>
      </c>
      <c r="I130" s="7">
        <v>38</v>
      </c>
      <c r="J130" s="7">
        <v>34</v>
      </c>
      <c r="K130" s="7">
        <v>39</v>
      </c>
      <c r="L130" s="7">
        <v>39</v>
      </c>
      <c r="M130" s="7">
        <v>42</v>
      </c>
      <c r="N130" s="7">
        <v>38</v>
      </c>
      <c r="O130" s="7">
        <v>40</v>
      </c>
      <c r="P130" s="7">
        <v>41</v>
      </c>
      <c r="Q130" s="7">
        <v>41</v>
      </c>
      <c r="R130" s="7">
        <v>42</v>
      </c>
      <c r="S130" s="7">
        <v>44</v>
      </c>
      <c r="T130" s="7">
        <v>45</v>
      </c>
      <c r="U130" s="7"/>
      <c r="V130" s="7"/>
      <c r="W130" s="7"/>
      <c r="X130" s="7"/>
      <c r="Y130" s="7"/>
      <c r="Z130" s="13">
        <f t="shared" si="1891"/>
        <v>39.235294117647058</v>
      </c>
      <c r="AB130" s="1">
        <f>IF(COUNT(D130)&lt;1,0,IF((D$3-COUNTIF(D127:D134,"&lt;"&amp;D130))&lt;0,0,IF(((D$3-COUNTIF(D127:D134,"&lt;"&amp;D130))/COUNTIF(D127:D134,D130))&gt;1,1,(D$3-COUNTIF(D127:D134,"&lt;"&amp;D130))/COUNTIF(D127:D134,D130))))</f>
        <v>1</v>
      </c>
      <c r="AC130" s="1">
        <f t="shared" ref="AC130" si="1934">IF(COUNT(E130)&lt;1,0,IF((E$3-COUNTIF(E127:E134,"&lt;"&amp;E130))&lt;0,0,IF(((E$3-COUNTIF(E127:E134,"&lt;"&amp;E130))/COUNTIF(E127:E134,E130))&gt;1,1,(E$3-COUNTIF(E127:E134,"&lt;"&amp;E130))/COUNTIF(E127:E134,E130))))</f>
        <v>1</v>
      </c>
      <c r="AD130" s="1">
        <f t="shared" ref="AD130" si="1935">IF(COUNT(F130)&lt;1,0,IF((F$3-COUNTIF(F127:F134,"&lt;"&amp;F130))&lt;0,0,IF(((F$3-COUNTIF(F127:F134,"&lt;"&amp;F130))/COUNTIF(F127:F134,F130))&gt;1,1,(F$3-COUNTIF(F127:F134,"&lt;"&amp;F130))/COUNTIF(F127:F134,F130))))</f>
        <v>0</v>
      </c>
      <c r="AE130" s="1">
        <f t="shared" ref="AE130" si="1936">IF(COUNT(G130)&lt;1,0,IF((G$3-COUNTIF(G127:G134,"&lt;"&amp;G130))&lt;0,0,IF(((G$3-COUNTIF(G127:G134,"&lt;"&amp;G130))/COUNTIF(G127:G134,G130))&gt;1,1,(G$3-COUNTIF(G127:G134,"&lt;"&amp;G130))/COUNTIF(G127:G134,G130))))</f>
        <v>1</v>
      </c>
      <c r="AF130" s="1">
        <f t="shared" ref="AF130" si="1937">IF(COUNT(H130)&lt;1,0,IF((H$3-COUNTIF(H127:H134,"&lt;"&amp;H130))&lt;0,0,IF(((H$3-COUNTIF(H127:H134,"&lt;"&amp;H130))/COUNTIF(H127:H134,H130))&gt;1,1,(H$3-COUNTIF(H127:H134,"&lt;"&amp;H130))/COUNTIF(H127:H134,H130))))</f>
        <v>0</v>
      </c>
      <c r="AG130" s="1">
        <f t="shared" ref="AG130" si="1938">IF(COUNT(I130)&lt;1,0,IF((I$3-COUNTIF(I127:I134,"&lt;"&amp;I130))&lt;0,0,IF(((I$3-COUNTIF(I127:I134,"&lt;"&amp;I130))/COUNTIF(I127:I134,I130))&gt;1,1,(I$3-COUNTIF(I127:I134,"&lt;"&amp;I130))/COUNTIF(I127:I134,I130))))</f>
        <v>1</v>
      </c>
      <c r="AH130" s="1">
        <f t="shared" ref="AH130" si="1939">IF(COUNT(J130)&lt;1,0,IF((J$3-COUNTIF(J127:J134,"&lt;"&amp;J130))&lt;0,0,IF(((J$3-COUNTIF(J127:J134,"&lt;"&amp;J130))/COUNTIF(J127:J134,J130))&gt;1,1,(J$3-COUNTIF(J127:J134,"&lt;"&amp;J130))/COUNTIF(J127:J134,J130))))</f>
        <v>1</v>
      </c>
      <c r="AI130" s="1">
        <f t="shared" ref="AI130" si="1940">IF(COUNT(K130)&lt;1,0,IF((K$3-COUNTIF(K127:K134,"&lt;"&amp;K130))&lt;0,0,IF(((K$3-COUNTIF(K127:K134,"&lt;"&amp;K130))/COUNTIF(K127:K134,K130))&gt;1,1,(K$3-COUNTIF(K127:K134,"&lt;"&amp;K130))/COUNTIF(K127:K134,K130))))</f>
        <v>1</v>
      </c>
      <c r="AJ130" s="1">
        <f t="shared" ref="AJ130" si="1941">IF(COUNT(L130)&lt;1,0,IF((L$3-COUNTIF(L127:L134,"&lt;"&amp;L130))&lt;0,0,IF(((L$3-COUNTIF(L127:L134,"&lt;"&amp;L130))/COUNTIF(L127:L134,L130))&gt;1,1,(L$3-COUNTIF(L127:L134,"&lt;"&amp;L130))/COUNTIF(L127:L134,L130))))</f>
        <v>1</v>
      </c>
      <c r="AK130" s="1">
        <f t="shared" ref="AK130" si="1942">IF(COUNT(M130)&lt;1,0,IF((M$3-COUNTIF(M127:M134,"&lt;"&amp;M130))&lt;0,0,IF(((M$3-COUNTIF(M127:M134,"&lt;"&amp;M130))/COUNTIF(M127:M134,M130))&gt;1,1,(M$3-COUNTIF(M127:M134,"&lt;"&amp;M130))/COUNTIF(M127:M134,M130))))</f>
        <v>1</v>
      </c>
      <c r="AL130" s="1">
        <f t="shared" ref="AL130" si="1943">IF(COUNT(N130)&lt;1,0,IF((N$3-COUNTIF(N127:N134,"&lt;"&amp;N130))&lt;0,0,IF(((N$3-COUNTIF(N127:N134,"&lt;"&amp;N130))/COUNTIF(N127:N134,N130))&gt;1,1,(N$3-COUNTIF(N127:N134,"&lt;"&amp;N130))/COUNTIF(N127:N134,N130))))</f>
        <v>0.5</v>
      </c>
      <c r="AM130" s="1">
        <f t="shared" ref="AM130" si="1944">IF(COUNT(O130)&lt;1,0,IF((O$3-COUNTIF(O127:O134,"&lt;"&amp;O130))&lt;0,0,IF(((O$3-COUNTIF(O127:O134,"&lt;"&amp;O130))/COUNTIF(O127:O134,O130))&gt;1,1,(O$3-COUNTIF(O127:O134,"&lt;"&amp;O130))/COUNTIF(O127:O134,O130))))</f>
        <v>0</v>
      </c>
      <c r="AN130" s="1">
        <f t="shared" ref="AN130" si="1945">IF(COUNT(P130)&lt;1,0,IF((P$3-COUNTIF(P127:P134,"&lt;"&amp;P130))&lt;0,0,IF(((P$3-COUNTIF(P127:P134,"&lt;"&amp;P130))/COUNTIF(P127:P134,P130))&gt;1,1,(P$3-COUNTIF(P127:P134,"&lt;"&amp;P130))/COUNTIF(P127:P134,P130))))</f>
        <v>0</v>
      </c>
      <c r="AO130" s="1">
        <f t="shared" ref="AO130" si="1946">IF(COUNT(Q130)&lt;1,0,IF((Q$3-COUNTIF(Q127:Q134,"&lt;"&amp;Q130))&lt;0,0,IF(((Q$3-COUNTIF(Q127:Q134,"&lt;"&amp;Q130))/COUNTIF(Q127:Q134,Q130))&gt;1,1,(Q$3-COUNTIF(Q127:Q134,"&lt;"&amp;Q130))/COUNTIF(Q127:Q134,Q130))))</f>
        <v>0.5</v>
      </c>
      <c r="AP130" s="1">
        <f t="shared" ref="AP130" si="1947">IF(COUNT(R130)&lt;1,0,IF((R$3-COUNTIF(R127:R134,"&lt;"&amp;R130))&lt;0,0,IF(((R$3-COUNTIF(R127:R134,"&lt;"&amp;R130))/COUNTIF(R127:R134,R130))&gt;1,1,(R$3-COUNTIF(R127:R134,"&lt;"&amp;R130))/COUNTIF(R127:R134,R130))))</f>
        <v>0</v>
      </c>
      <c r="AQ130" s="1">
        <f t="shared" ref="AQ130" si="1948">IF(COUNT(S130)&lt;1,0,IF((S$3-COUNTIF(S127:S134,"&lt;"&amp;S130))&lt;0,0,IF(((S$3-COUNTIF(S127:S134,"&lt;"&amp;S130))/COUNTIF(S127:S134,S130))&gt;1,1,(S$3-COUNTIF(S127:S134,"&lt;"&amp;S130))/COUNTIF(S127:S134,S130))))</f>
        <v>0</v>
      </c>
      <c r="AR130" s="1">
        <f t="shared" ref="AR130" si="1949">IF(COUNT(T130)&lt;1,0,IF((T$3-COUNTIF(T127:T134,"&lt;"&amp;T130))&lt;0,0,IF(((T$3-COUNTIF(T127:T134,"&lt;"&amp;T130))/COUNTIF(T127:T134,T130))&gt;1,1,(T$3-COUNTIF(T127:T134,"&lt;"&amp;T130))/COUNTIF(T127:T134,T130))))</f>
        <v>0</v>
      </c>
      <c r="AS130" s="1">
        <f t="shared" ref="AS130" si="1950">IF(COUNT(U130)&lt;1,0,IF((U$3-COUNTIF(U127:U134,"&lt;"&amp;U130))&lt;0,0,IF(((U$3-COUNTIF(U127:U134,"&lt;"&amp;U130))/COUNTIF(U127:U134,U130))&gt;1,1,(U$3-COUNTIF(U127:U134,"&lt;"&amp;U130))/COUNTIF(U127:U134,U130))))</f>
        <v>0</v>
      </c>
      <c r="AT130" s="1">
        <f t="shared" ref="AT130" si="1951">IF(COUNT(V130)&lt;1,0,IF((V$3-COUNTIF(V127:V134,"&lt;"&amp;V130))&lt;0,0,IF(((V$3-COUNTIF(V127:V134,"&lt;"&amp;V130))/COUNTIF(V127:V134,V130))&gt;1,1,(V$3-COUNTIF(V127:V134,"&lt;"&amp;V130))/COUNTIF(V127:V134,V130))))</f>
        <v>0</v>
      </c>
      <c r="AU130" s="1">
        <f t="shared" ref="AU130" si="1952">IF(COUNT(W130)&lt;1,0,IF((W$3-COUNTIF(W127:W134,"&lt;"&amp;W130))&lt;0,0,IF(((W$3-COUNTIF(W127:W134,"&lt;"&amp;W130))/COUNTIF(W127:W134,W130))&gt;1,1,(W$3-COUNTIF(W127:W134,"&lt;"&amp;W130))/COUNTIF(W127:W134,W130))))</f>
        <v>0</v>
      </c>
      <c r="AV130" s="1">
        <f t="shared" ref="AV130" si="1953">IF(COUNT(X130)&lt;1,0,IF((X$3-COUNTIF(X127:X134,"&lt;"&amp;X130))&lt;0,0,IF(((X$3-COUNTIF(X127:X134,"&lt;"&amp;X130))/COUNTIF(X127:X134,X130))&gt;1,1,(X$3-COUNTIF(X127:X134,"&lt;"&amp;X130))/COUNTIF(X127:X134,X130))))</f>
        <v>0</v>
      </c>
      <c r="AW130" s="1">
        <f t="shared" ref="AW130" si="1954">IF(COUNT(Y130)&lt;1,0,IF((Y$3-COUNTIF(Y127:Y134,"&lt;"&amp;Y130))&lt;0,0,IF(((Y$3-COUNTIF(Y127:Y134,"&lt;"&amp;Y130))/COUNTIF(Y127:Y134,Y130))&gt;1,1,(Y$3-COUNTIF(Y127:Y134,"&lt;"&amp;Y130))/COUNTIF(Y127:Y134,Y130))))</f>
        <v>0</v>
      </c>
    </row>
    <row r="131" spans="1:49" ht="15" x14ac:dyDescent="0.2">
      <c r="B131" s="27" t="s">
        <v>107</v>
      </c>
      <c r="C131" s="28" t="s">
        <v>221</v>
      </c>
      <c r="D131" s="7">
        <v>34</v>
      </c>
      <c r="E131" s="7">
        <v>40</v>
      </c>
      <c r="F131" s="7">
        <v>36</v>
      </c>
      <c r="G131" s="7">
        <v>35</v>
      </c>
      <c r="H131" s="7">
        <v>41</v>
      </c>
      <c r="I131" s="7">
        <v>41</v>
      </c>
      <c r="J131" s="7">
        <v>38</v>
      </c>
      <c r="K131" s="7">
        <v>30</v>
      </c>
      <c r="L131" s="7">
        <v>44</v>
      </c>
      <c r="M131" s="7">
        <v>44</v>
      </c>
      <c r="N131" s="7">
        <v>31</v>
      </c>
      <c r="O131" s="7">
        <v>34</v>
      </c>
      <c r="P131" s="7">
        <v>37</v>
      </c>
      <c r="Q131" s="7">
        <v>36</v>
      </c>
      <c r="R131" s="7">
        <v>43</v>
      </c>
      <c r="S131" s="7">
        <v>41</v>
      </c>
      <c r="T131" s="7">
        <v>32</v>
      </c>
      <c r="U131" s="7"/>
      <c r="V131" s="7"/>
      <c r="W131" s="7"/>
      <c r="X131" s="7"/>
      <c r="Y131" s="7"/>
      <c r="Z131" s="13">
        <f t="shared" si="1891"/>
        <v>37.470588235294116</v>
      </c>
      <c r="AB131" s="1">
        <f>IF(COUNT(D131)&lt;1,0,IF((D$3-COUNTIF(D127:D134,"&lt;"&amp;D131))&lt;0,0,IF(((D$3-COUNTIF(D127:D134,"&lt;"&amp;D131))/COUNTIF(D127:D134,D131))&gt;1,1,(D$3-COUNTIF(D127:D134,"&lt;"&amp;D131))/COUNTIF(D127:D134,D131))))</f>
        <v>1</v>
      </c>
      <c r="AC131" s="1">
        <f t="shared" ref="AC131" si="1955">IF(COUNT(E131)&lt;1,0,IF((E$3-COUNTIF(E127:E134,"&lt;"&amp;E131))&lt;0,0,IF(((E$3-COUNTIF(E127:E134,"&lt;"&amp;E131))/COUNTIF(E127:E134,E131))&gt;1,1,(E$3-COUNTIF(E127:E134,"&lt;"&amp;E131))/COUNTIF(E127:E134,E131))))</f>
        <v>0</v>
      </c>
      <c r="AD131" s="1">
        <f t="shared" ref="AD131" si="1956">IF(COUNT(F131)&lt;1,0,IF((F$3-COUNTIF(F127:F134,"&lt;"&amp;F131))&lt;0,0,IF(((F$3-COUNTIF(F127:F134,"&lt;"&amp;F131))/COUNTIF(F127:F134,F131))&gt;1,1,(F$3-COUNTIF(F127:F134,"&lt;"&amp;F131))/COUNTIF(F127:F134,F131))))</f>
        <v>0.66666666666666663</v>
      </c>
      <c r="AE131" s="1">
        <f t="shared" ref="AE131" si="1957">IF(COUNT(G131)&lt;1,0,IF((G$3-COUNTIF(G127:G134,"&lt;"&amp;G131))&lt;0,0,IF(((G$3-COUNTIF(G127:G134,"&lt;"&amp;G131))/COUNTIF(G127:G134,G131))&gt;1,1,(G$3-COUNTIF(G127:G134,"&lt;"&amp;G131))/COUNTIF(G127:G134,G131))))</f>
        <v>1</v>
      </c>
      <c r="AF131" s="1">
        <f t="shared" ref="AF131" si="1958">IF(COUNT(H131)&lt;1,0,IF((H$3-COUNTIF(H127:H134,"&lt;"&amp;H131))&lt;0,0,IF(((H$3-COUNTIF(H127:H134,"&lt;"&amp;H131))/COUNTIF(H127:H134,H131))&gt;1,1,(H$3-COUNTIF(H127:H134,"&lt;"&amp;H131))/COUNTIF(H127:H134,H131))))</f>
        <v>0</v>
      </c>
      <c r="AG131" s="1">
        <f t="shared" ref="AG131" si="1959">IF(COUNT(I131)&lt;1,0,IF((I$3-COUNTIF(I127:I134,"&lt;"&amp;I131))&lt;0,0,IF(((I$3-COUNTIF(I127:I134,"&lt;"&amp;I131))/COUNTIF(I127:I134,I131))&gt;1,1,(I$3-COUNTIF(I127:I134,"&lt;"&amp;I131))/COUNTIF(I127:I134,I131))))</f>
        <v>0</v>
      </c>
      <c r="AH131" s="1">
        <f t="shared" ref="AH131" si="1960">IF(COUNT(J131)&lt;1,0,IF((J$3-COUNTIF(J127:J134,"&lt;"&amp;J131))&lt;0,0,IF(((J$3-COUNTIF(J127:J134,"&lt;"&amp;J131))/COUNTIF(J127:J134,J131))&gt;1,1,(J$3-COUNTIF(J127:J134,"&lt;"&amp;J131))/COUNTIF(J127:J134,J131))))</f>
        <v>0</v>
      </c>
      <c r="AI131" s="1">
        <f t="shared" ref="AI131" si="1961">IF(COUNT(K131)&lt;1,0,IF((K$3-COUNTIF(K127:K134,"&lt;"&amp;K131))&lt;0,0,IF(((K$3-COUNTIF(K127:K134,"&lt;"&amp;K131))/COUNTIF(K127:K134,K131))&gt;1,1,(K$3-COUNTIF(K127:K134,"&lt;"&amp;K131))/COUNTIF(K127:K134,K131))))</f>
        <v>1</v>
      </c>
      <c r="AJ131" s="1">
        <f t="shared" ref="AJ131" si="1962">IF(COUNT(L131)&lt;1,0,IF((L$3-COUNTIF(L127:L134,"&lt;"&amp;L131))&lt;0,0,IF(((L$3-COUNTIF(L127:L134,"&lt;"&amp;L131))/COUNTIF(L127:L134,L131))&gt;1,1,(L$3-COUNTIF(L127:L134,"&lt;"&amp;L131))/COUNTIF(L127:L134,L131))))</f>
        <v>0</v>
      </c>
      <c r="AK131" s="1">
        <f t="shared" ref="AK131" si="1963">IF(COUNT(M131)&lt;1,0,IF((M$3-COUNTIF(M127:M134,"&lt;"&amp;M131))&lt;0,0,IF(((M$3-COUNTIF(M127:M134,"&lt;"&amp;M131))/COUNTIF(M127:M134,M131))&gt;1,1,(M$3-COUNTIF(M127:M134,"&lt;"&amp;M131))/COUNTIF(M127:M134,M131))))</f>
        <v>0</v>
      </c>
      <c r="AL131" s="1">
        <f t="shared" ref="AL131" si="1964">IF(COUNT(N131)&lt;1,0,IF((N$3-COUNTIF(N127:N134,"&lt;"&amp;N131))&lt;0,0,IF(((N$3-COUNTIF(N127:N134,"&lt;"&amp;N131))/COUNTIF(N127:N134,N131))&gt;1,1,(N$3-COUNTIF(N127:N134,"&lt;"&amp;N131))/COUNTIF(N127:N134,N131))))</f>
        <v>1</v>
      </c>
      <c r="AM131" s="1">
        <f t="shared" ref="AM131" si="1965">IF(COUNT(O131)&lt;1,0,IF((O$3-COUNTIF(O127:O134,"&lt;"&amp;O131))&lt;0,0,IF(((O$3-COUNTIF(O127:O134,"&lt;"&amp;O131))/COUNTIF(O127:O134,O131))&gt;1,1,(O$3-COUNTIF(O127:O134,"&lt;"&amp;O131))/COUNTIF(O127:O134,O131))))</f>
        <v>1</v>
      </c>
      <c r="AN131" s="1">
        <f t="shared" ref="AN131" si="1966">IF(COUNT(P131)&lt;1,0,IF((P$3-COUNTIF(P127:P134,"&lt;"&amp;P131))&lt;0,0,IF(((P$3-COUNTIF(P127:P134,"&lt;"&amp;P131))/COUNTIF(P127:P134,P131))&gt;1,1,(P$3-COUNTIF(P127:P134,"&lt;"&amp;P131))/COUNTIF(P127:P134,P131))))</f>
        <v>1</v>
      </c>
      <c r="AO131" s="1">
        <f t="shared" ref="AO131" si="1967">IF(COUNT(Q131)&lt;1,0,IF((Q$3-COUNTIF(Q127:Q134,"&lt;"&amp;Q131))&lt;0,0,IF(((Q$3-COUNTIF(Q127:Q134,"&lt;"&amp;Q131))/COUNTIF(Q127:Q134,Q131))&gt;1,1,(Q$3-COUNTIF(Q127:Q134,"&lt;"&amp;Q131))/COUNTIF(Q127:Q134,Q131))))</f>
        <v>1</v>
      </c>
      <c r="AP131" s="1">
        <f t="shared" ref="AP131" si="1968">IF(COUNT(R131)&lt;1,0,IF((R$3-COUNTIF(R127:R134,"&lt;"&amp;R131))&lt;0,0,IF(((R$3-COUNTIF(R127:R134,"&lt;"&amp;R131))/COUNTIF(R127:R134,R131))&gt;1,1,(R$3-COUNTIF(R127:R134,"&lt;"&amp;R131))/COUNTIF(R127:R134,R131))))</f>
        <v>0</v>
      </c>
      <c r="AQ131" s="1">
        <f t="shared" ref="AQ131" si="1969">IF(COUNT(S131)&lt;1,0,IF((S$3-COUNTIF(S127:S134,"&lt;"&amp;S131))&lt;0,0,IF(((S$3-COUNTIF(S127:S134,"&lt;"&amp;S131))/COUNTIF(S127:S134,S131))&gt;1,1,(S$3-COUNTIF(S127:S134,"&lt;"&amp;S131))/COUNTIF(S127:S134,S131))))</f>
        <v>0</v>
      </c>
      <c r="AR131" s="1">
        <f t="shared" ref="AR131" si="1970">IF(COUNT(T131)&lt;1,0,IF((T$3-COUNTIF(T127:T134,"&lt;"&amp;T131))&lt;0,0,IF(((T$3-COUNTIF(T127:T134,"&lt;"&amp;T131))/COUNTIF(T127:T134,T131))&gt;1,1,(T$3-COUNTIF(T127:T134,"&lt;"&amp;T131))/COUNTIF(T127:T134,T131))))</f>
        <v>1</v>
      </c>
      <c r="AS131" s="1">
        <f t="shared" ref="AS131" si="1971">IF(COUNT(U131)&lt;1,0,IF((U$3-COUNTIF(U127:U134,"&lt;"&amp;U131))&lt;0,0,IF(((U$3-COUNTIF(U127:U134,"&lt;"&amp;U131))/COUNTIF(U127:U134,U131))&gt;1,1,(U$3-COUNTIF(U127:U134,"&lt;"&amp;U131))/COUNTIF(U127:U134,U131))))</f>
        <v>0</v>
      </c>
      <c r="AT131" s="1">
        <f t="shared" ref="AT131" si="1972">IF(COUNT(V131)&lt;1,0,IF((V$3-COUNTIF(V127:V134,"&lt;"&amp;V131))&lt;0,0,IF(((V$3-COUNTIF(V127:V134,"&lt;"&amp;V131))/COUNTIF(V127:V134,V131))&gt;1,1,(V$3-COUNTIF(V127:V134,"&lt;"&amp;V131))/COUNTIF(V127:V134,V131))))</f>
        <v>0</v>
      </c>
      <c r="AU131" s="1">
        <f t="shared" ref="AU131" si="1973">IF(COUNT(W131)&lt;1,0,IF((W$3-COUNTIF(W127:W134,"&lt;"&amp;W131))&lt;0,0,IF(((W$3-COUNTIF(W127:W134,"&lt;"&amp;W131))/COUNTIF(W127:W134,W131))&gt;1,1,(W$3-COUNTIF(W127:W134,"&lt;"&amp;W131))/COUNTIF(W127:W134,W131))))</f>
        <v>0</v>
      </c>
      <c r="AV131" s="1">
        <f t="shared" ref="AV131" si="1974">IF(COUNT(X131)&lt;1,0,IF((X$3-COUNTIF(X127:X134,"&lt;"&amp;X131))&lt;0,0,IF(((X$3-COUNTIF(X127:X134,"&lt;"&amp;X131))/COUNTIF(X127:X134,X131))&gt;1,1,(X$3-COUNTIF(X127:X134,"&lt;"&amp;X131))/COUNTIF(X127:X134,X131))))</f>
        <v>0</v>
      </c>
      <c r="AW131" s="1">
        <f t="shared" ref="AW131" si="1975">IF(COUNT(Y131)&lt;1,0,IF((Y$3-COUNTIF(Y127:Y134,"&lt;"&amp;Y131))&lt;0,0,IF(((Y$3-COUNTIF(Y127:Y134,"&lt;"&amp;Y131))/COUNTIF(Y127:Y134,Y131))&gt;1,1,(Y$3-COUNTIF(Y127:Y134,"&lt;"&amp;Y131))/COUNTIF(Y127:Y134,Y131))))</f>
        <v>0</v>
      </c>
    </row>
    <row r="132" spans="1:49" ht="15" x14ac:dyDescent="0.2">
      <c r="B132" s="11" t="s">
        <v>182</v>
      </c>
      <c r="C132" s="28" t="s">
        <v>221</v>
      </c>
      <c r="D132" s="7">
        <v>33</v>
      </c>
      <c r="E132" s="7">
        <v>37</v>
      </c>
      <c r="F132" s="7">
        <v>36</v>
      </c>
      <c r="G132" s="7">
        <v>42</v>
      </c>
      <c r="H132" s="7">
        <v>34</v>
      </c>
      <c r="I132" s="7">
        <v>37</v>
      </c>
      <c r="J132" s="7">
        <v>33</v>
      </c>
      <c r="K132" s="7">
        <v>44</v>
      </c>
      <c r="L132" s="7">
        <v>35</v>
      </c>
      <c r="M132" s="7">
        <v>40</v>
      </c>
      <c r="N132" s="7">
        <v>38</v>
      </c>
      <c r="O132" s="7">
        <v>33</v>
      </c>
      <c r="P132" s="7">
        <v>39</v>
      </c>
      <c r="Q132" s="7">
        <v>43</v>
      </c>
      <c r="R132" s="7">
        <v>42</v>
      </c>
      <c r="S132" s="7">
        <v>39</v>
      </c>
      <c r="T132" s="7">
        <v>40</v>
      </c>
      <c r="U132" s="7"/>
      <c r="V132" s="7"/>
      <c r="W132" s="7"/>
      <c r="X132" s="7"/>
      <c r="Y132" s="7"/>
      <c r="Z132" s="13">
        <f t="shared" si="1891"/>
        <v>37.941176470588232</v>
      </c>
      <c r="AB132" s="1">
        <f>IF(COUNT(D132)&lt;1,0,IF((D$3-COUNTIF(D127:D134,"&lt;"&amp;D132))&lt;0,0,IF(((D$3-COUNTIF(D127:D134,"&lt;"&amp;D132))/COUNTIF(D127:D134,D132))&gt;1,1,(D$3-COUNTIF(D127:D134,"&lt;"&amp;D132))/COUNTIF(D127:D134,D132))))</f>
        <v>1</v>
      </c>
      <c r="AC132" s="1">
        <f t="shared" ref="AC132" si="1976">IF(COUNT(E132)&lt;1,0,IF((E$3-COUNTIF(E127:E134,"&lt;"&amp;E132))&lt;0,0,IF(((E$3-COUNTIF(E127:E134,"&lt;"&amp;E132))/COUNTIF(E127:E134,E132))&gt;1,1,(E$3-COUNTIF(E127:E134,"&lt;"&amp;E132))/COUNTIF(E127:E134,E132))))</f>
        <v>1</v>
      </c>
      <c r="AD132" s="1">
        <f t="shared" ref="AD132" si="1977">IF(COUNT(F132)&lt;1,0,IF((F$3-COUNTIF(F127:F134,"&lt;"&amp;F132))&lt;0,0,IF(((F$3-COUNTIF(F127:F134,"&lt;"&amp;F132))/COUNTIF(F127:F134,F132))&gt;1,1,(F$3-COUNTIF(F127:F134,"&lt;"&amp;F132))/COUNTIF(F127:F134,F132))))</f>
        <v>0.66666666666666663</v>
      </c>
      <c r="AE132" s="1">
        <f t="shared" ref="AE132" si="1978">IF(COUNT(G132)&lt;1,0,IF((G$3-COUNTIF(G127:G134,"&lt;"&amp;G132))&lt;0,0,IF(((G$3-COUNTIF(G127:G134,"&lt;"&amp;G132))/COUNTIF(G127:G134,G132))&gt;1,1,(G$3-COUNTIF(G127:G134,"&lt;"&amp;G132))/COUNTIF(G127:G134,G132))))</f>
        <v>0</v>
      </c>
      <c r="AF132" s="1">
        <f t="shared" ref="AF132" si="1979">IF(COUNT(H132)&lt;1,0,IF((H$3-COUNTIF(H127:H134,"&lt;"&amp;H132))&lt;0,0,IF(((H$3-COUNTIF(H127:H134,"&lt;"&amp;H132))/COUNTIF(H127:H134,H132))&gt;1,1,(H$3-COUNTIF(H127:H134,"&lt;"&amp;H132))/COUNTIF(H127:H134,H132))))</f>
        <v>1</v>
      </c>
      <c r="AG132" s="1">
        <f t="shared" ref="AG132" si="1980">IF(COUNT(I132)&lt;1,0,IF((I$3-COUNTIF(I127:I134,"&lt;"&amp;I132))&lt;0,0,IF(((I$3-COUNTIF(I127:I134,"&lt;"&amp;I132))/COUNTIF(I127:I134,I132))&gt;1,1,(I$3-COUNTIF(I127:I134,"&lt;"&amp;I132))/COUNTIF(I127:I134,I132))))</f>
        <v>1</v>
      </c>
      <c r="AH132" s="1">
        <f t="shared" ref="AH132" si="1981">IF(COUNT(J132)&lt;1,0,IF((J$3-COUNTIF(J127:J134,"&lt;"&amp;J132))&lt;0,0,IF(((J$3-COUNTIF(J127:J134,"&lt;"&amp;J132))/COUNTIF(J127:J134,J132))&gt;1,1,(J$3-COUNTIF(J127:J134,"&lt;"&amp;J132))/COUNTIF(J127:J134,J132))))</f>
        <v>1</v>
      </c>
      <c r="AI132" s="1">
        <f t="shared" ref="AI132" si="1982">IF(COUNT(K132)&lt;1,0,IF((K$3-COUNTIF(K127:K134,"&lt;"&amp;K132))&lt;0,0,IF(((K$3-COUNTIF(K127:K134,"&lt;"&amp;K132))/COUNTIF(K127:K134,K132))&gt;1,1,(K$3-COUNTIF(K127:K134,"&lt;"&amp;K132))/COUNTIF(K127:K134,K132))))</f>
        <v>0</v>
      </c>
      <c r="AJ132" s="1">
        <f t="shared" ref="AJ132" si="1983">IF(COUNT(L132)&lt;1,0,IF((L$3-COUNTIF(L127:L134,"&lt;"&amp;L132))&lt;0,0,IF(((L$3-COUNTIF(L127:L134,"&lt;"&amp;L132))/COUNTIF(L127:L134,L132))&gt;1,1,(L$3-COUNTIF(L127:L134,"&lt;"&amp;L132))/COUNTIF(L127:L134,L132))))</f>
        <v>1</v>
      </c>
      <c r="AK132" s="1">
        <f t="shared" ref="AK132" si="1984">IF(COUNT(M132)&lt;1,0,IF((M$3-COUNTIF(M127:M134,"&lt;"&amp;M132))&lt;0,0,IF(((M$3-COUNTIF(M127:M134,"&lt;"&amp;M132))/COUNTIF(M127:M134,M132))&gt;1,1,(M$3-COUNTIF(M127:M134,"&lt;"&amp;M132))/COUNTIF(M127:M134,M132))))</f>
        <v>1</v>
      </c>
      <c r="AL132" s="1">
        <f t="shared" ref="AL132" si="1985">IF(COUNT(N132)&lt;1,0,IF((N$3-COUNTIF(N127:N134,"&lt;"&amp;N132))&lt;0,0,IF(((N$3-COUNTIF(N127:N134,"&lt;"&amp;N132))/COUNTIF(N127:N134,N132))&gt;1,1,(N$3-COUNTIF(N127:N134,"&lt;"&amp;N132))/COUNTIF(N127:N134,N132))))</f>
        <v>0.5</v>
      </c>
      <c r="AM132" s="1">
        <f t="shared" ref="AM132" si="1986">IF(COUNT(O132)&lt;1,0,IF((O$3-COUNTIF(O127:O134,"&lt;"&amp;O132))&lt;0,0,IF(((O$3-COUNTIF(O127:O134,"&lt;"&amp;O132))/COUNTIF(O127:O134,O132))&gt;1,1,(O$3-COUNTIF(O127:O134,"&lt;"&amp;O132))/COUNTIF(O127:O134,O132))))</f>
        <v>1</v>
      </c>
      <c r="AN132" s="1">
        <f t="shared" ref="AN132" si="1987">IF(COUNT(P132)&lt;1,0,IF((P$3-COUNTIF(P127:P134,"&lt;"&amp;P132))&lt;0,0,IF(((P$3-COUNTIF(P127:P134,"&lt;"&amp;P132))/COUNTIF(P127:P134,P132))&gt;1,1,(P$3-COUNTIF(P127:P134,"&lt;"&amp;P132))/COUNTIF(P127:P134,P132))))</f>
        <v>1</v>
      </c>
      <c r="AO132" s="1">
        <f t="shared" ref="AO132" si="1988">IF(COUNT(Q132)&lt;1,0,IF((Q$3-COUNTIF(Q127:Q134,"&lt;"&amp;Q132))&lt;0,0,IF(((Q$3-COUNTIF(Q127:Q134,"&lt;"&amp;Q132))/COUNTIF(Q127:Q134,Q132))&gt;1,1,(Q$3-COUNTIF(Q127:Q134,"&lt;"&amp;Q132))/COUNTIF(Q127:Q134,Q132))))</f>
        <v>0</v>
      </c>
      <c r="AP132" s="1">
        <f t="shared" ref="AP132" si="1989">IF(COUNT(R132)&lt;1,0,IF((R$3-COUNTIF(R127:R134,"&lt;"&amp;R132))&lt;0,0,IF(((R$3-COUNTIF(R127:R134,"&lt;"&amp;R132))/COUNTIF(R127:R134,R132))&gt;1,1,(R$3-COUNTIF(R127:R134,"&lt;"&amp;R132))/COUNTIF(R127:R134,R132))))</f>
        <v>0</v>
      </c>
      <c r="AQ132" s="1">
        <f t="shared" ref="AQ132" si="1990">IF(COUNT(S132)&lt;1,0,IF((S$3-COUNTIF(S127:S134,"&lt;"&amp;S132))&lt;0,0,IF(((S$3-COUNTIF(S127:S134,"&lt;"&amp;S132))/COUNTIF(S127:S134,S132))&gt;1,1,(S$3-COUNTIF(S127:S134,"&lt;"&amp;S132))/COUNTIF(S127:S134,S132))))</f>
        <v>1</v>
      </c>
      <c r="AR132" s="1">
        <f t="shared" ref="AR132" si="1991">IF(COUNT(T132)&lt;1,0,IF((T$3-COUNTIF(T127:T134,"&lt;"&amp;T132))&lt;0,0,IF(((T$3-COUNTIF(T127:T134,"&lt;"&amp;T132))/COUNTIF(T127:T134,T132))&gt;1,1,(T$3-COUNTIF(T127:T134,"&lt;"&amp;T132))/COUNTIF(T127:T134,T132))))</f>
        <v>0.5</v>
      </c>
      <c r="AS132" s="1">
        <f t="shared" ref="AS132" si="1992">IF(COUNT(U132)&lt;1,0,IF((U$3-COUNTIF(U127:U134,"&lt;"&amp;U132))&lt;0,0,IF(((U$3-COUNTIF(U127:U134,"&lt;"&amp;U132))/COUNTIF(U127:U134,U132))&gt;1,1,(U$3-COUNTIF(U127:U134,"&lt;"&amp;U132))/COUNTIF(U127:U134,U132))))</f>
        <v>0</v>
      </c>
      <c r="AT132" s="1">
        <f t="shared" ref="AT132" si="1993">IF(COUNT(V132)&lt;1,0,IF((V$3-COUNTIF(V127:V134,"&lt;"&amp;V132))&lt;0,0,IF(((V$3-COUNTIF(V127:V134,"&lt;"&amp;V132))/COUNTIF(V127:V134,V132))&gt;1,1,(V$3-COUNTIF(V127:V134,"&lt;"&amp;V132))/COUNTIF(V127:V134,V132))))</f>
        <v>0</v>
      </c>
      <c r="AU132" s="1">
        <f t="shared" ref="AU132" si="1994">IF(COUNT(W132)&lt;1,0,IF((W$3-COUNTIF(W127:W134,"&lt;"&amp;W132))&lt;0,0,IF(((W$3-COUNTIF(W127:W134,"&lt;"&amp;W132))/COUNTIF(W127:W134,W132))&gt;1,1,(W$3-COUNTIF(W127:W134,"&lt;"&amp;W132))/COUNTIF(W127:W134,W132))))</f>
        <v>0</v>
      </c>
      <c r="AV132" s="1">
        <f t="shared" ref="AV132" si="1995">IF(COUNT(X132)&lt;1,0,IF((X$3-COUNTIF(X127:X134,"&lt;"&amp;X132))&lt;0,0,IF(((X$3-COUNTIF(X127:X134,"&lt;"&amp;X132))/COUNTIF(X127:X134,X132))&gt;1,1,(X$3-COUNTIF(X127:X134,"&lt;"&amp;X132))/COUNTIF(X127:X134,X132))))</f>
        <v>0</v>
      </c>
      <c r="AW132" s="1">
        <f t="shared" ref="AW132" si="1996">IF(COUNT(Y132)&lt;1,0,IF((Y$3-COUNTIF(Y127:Y134,"&lt;"&amp;Y132))&lt;0,0,IF(((Y$3-COUNTIF(Y127:Y134,"&lt;"&amp;Y132))/COUNTIF(Y127:Y134,Y132))&gt;1,1,(Y$3-COUNTIF(Y127:Y134,"&lt;"&amp;Y132))/COUNTIF(Y127:Y134,Y132))))</f>
        <v>0</v>
      </c>
    </row>
    <row r="133" spans="1:49" ht="15" x14ac:dyDescent="0.2">
      <c r="B133" s="11" t="s">
        <v>234</v>
      </c>
      <c r="C133" s="28" t="s">
        <v>221</v>
      </c>
      <c r="D133" s="7">
        <v>45</v>
      </c>
      <c r="E133" s="7">
        <v>45</v>
      </c>
      <c r="F133" s="7">
        <v>32</v>
      </c>
      <c r="G133" s="7">
        <v>45</v>
      </c>
      <c r="H133" s="7">
        <v>40</v>
      </c>
      <c r="I133" s="7">
        <v>39</v>
      </c>
      <c r="J133" s="7">
        <v>40</v>
      </c>
      <c r="K133" s="7">
        <v>36</v>
      </c>
      <c r="L133" s="7">
        <v>41</v>
      </c>
      <c r="M133" s="7">
        <v>45</v>
      </c>
      <c r="N133" s="7">
        <v>36</v>
      </c>
      <c r="O133" s="7">
        <v>36</v>
      </c>
      <c r="P133" s="7">
        <v>41</v>
      </c>
      <c r="Q133" s="7">
        <v>37</v>
      </c>
      <c r="R133" s="7">
        <v>38</v>
      </c>
      <c r="S133" s="7">
        <v>38</v>
      </c>
      <c r="T133" s="7">
        <v>45</v>
      </c>
      <c r="U133" s="7"/>
      <c r="V133" s="7"/>
      <c r="W133" s="7"/>
      <c r="X133" s="7"/>
      <c r="Y133" s="7"/>
      <c r="Z133" s="13">
        <f t="shared" si="1891"/>
        <v>39.941176470588232</v>
      </c>
      <c r="AB133" s="1">
        <f>IF(COUNT(D133)&lt;1,0,IF((D$3-COUNTIF(D127:D134,"&lt;"&amp;D133))&lt;0,0,IF(((D$3-COUNTIF(D127:D134,"&lt;"&amp;D133))/COUNTIF(D127:D134,D133))&gt;1,1,(D$3-COUNTIF(D127:D134,"&lt;"&amp;D133))/COUNTIF(D127:D134,D133))))</f>
        <v>0</v>
      </c>
      <c r="AC133" s="1">
        <f t="shared" ref="AC133" si="1997">IF(COUNT(E133)&lt;1,0,IF((E$3-COUNTIF(E127:E134,"&lt;"&amp;E133))&lt;0,0,IF(((E$3-COUNTIF(E127:E134,"&lt;"&amp;E133))/COUNTIF(E127:E134,E133))&gt;1,1,(E$3-COUNTIF(E127:E134,"&lt;"&amp;E133))/COUNTIF(E127:E134,E133))))</f>
        <v>0</v>
      </c>
      <c r="AD133" s="1">
        <f t="shared" ref="AD133" si="1998">IF(COUNT(F133)&lt;1,0,IF((F$3-COUNTIF(F127:F134,"&lt;"&amp;F133))&lt;0,0,IF(((F$3-COUNTIF(F127:F134,"&lt;"&amp;F133))/COUNTIF(F127:F134,F133))&gt;1,1,(F$3-COUNTIF(F127:F134,"&lt;"&amp;F133))/COUNTIF(F127:F134,F133))))</f>
        <v>1</v>
      </c>
      <c r="AE133" s="1">
        <f t="shared" ref="AE133" si="1999">IF(COUNT(G133)&lt;1,0,IF((G$3-COUNTIF(G127:G134,"&lt;"&amp;G133))&lt;0,0,IF(((G$3-COUNTIF(G127:G134,"&lt;"&amp;G133))/COUNTIF(G127:G134,G133))&gt;1,1,(G$3-COUNTIF(G127:G134,"&lt;"&amp;G133))/COUNTIF(G127:G134,G133))))</f>
        <v>0</v>
      </c>
      <c r="AF133" s="1">
        <f t="shared" ref="AF133" si="2000">IF(COUNT(H133)&lt;1,0,IF((H$3-COUNTIF(H127:H134,"&lt;"&amp;H133))&lt;0,0,IF(((H$3-COUNTIF(H127:H134,"&lt;"&amp;H133))/COUNTIF(H127:H134,H133))&gt;1,1,(H$3-COUNTIF(H127:H134,"&lt;"&amp;H133))/COUNTIF(H127:H134,H133))))</f>
        <v>1</v>
      </c>
      <c r="AG133" s="1">
        <f t="shared" ref="AG133" si="2001">IF(COUNT(I133)&lt;1,0,IF((I$3-COUNTIF(I127:I134,"&lt;"&amp;I133))&lt;0,0,IF(((I$3-COUNTIF(I127:I134,"&lt;"&amp;I133))/COUNTIF(I127:I134,I133))&gt;1,1,(I$3-COUNTIF(I127:I134,"&lt;"&amp;I133))/COUNTIF(I127:I134,I133))))</f>
        <v>1</v>
      </c>
      <c r="AH133" s="1">
        <f t="shared" ref="AH133" si="2002">IF(COUNT(J133)&lt;1,0,IF((J$3-COUNTIF(J127:J134,"&lt;"&amp;J133))&lt;0,0,IF(((J$3-COUNTIF(J127:J134,"&lt;"&amp;J133))/COUNTIF(J127:J134,J133))&gt;1,1,(J$3-COUNTIF(J127:J134,"&lt;"&amp;J133))/COUNTIF(J127:J134,J133))))</f>
        <v>0</v>
      </c>
      <c r="AI133" s="1">
        <f t="shared" ref="AI133" si="2003">IF(COUNT(K133)&lt;1,0,IF((K$3-COUNTIF(K127:K134,"&lt;"&amp;K133))&lt;0,0,IF(((K$3-COUNTIF(K127:K134,"&lt;"&amp;K133))/COUNTIF(K127:K134,K133))&gt;1,1,(K$3-COUNTIF(K127:K134,"&lt;"&amp;K133))/COUNTIF(K127:K134,K133))))</f>
        <v>1</v>
      </c>
      <c r="AJ133" s="1">
        <f t="shared" ref="AJ133" si="2004">IF(COUNT(L133)&lt;1,0,IF((L$3-COUNTIF(L127:L134,"&lt;"&amp;L133))&lt;0,0,IF(((L$3-COUNTIF(L127:L134,"&lt;"&amp;L133))/COUNTIF(L127:L134,L133))&gt;1,1,(L$3-COUNTIF(L127:L134,"&lt;"&amp;L133))/COUNTIF(L127:L134,L133))))</f>
        <v>0</v>
      </c>
      <c r="AK133" s="1">
        <f t="shared" ref="AK133" si="2005">IF(COUNT(M133)&lt;1,0,IF((M$3-COUNTIF(M127:M134,"&lt;"&amp;M133))&lt;0,0,IF(((M$3-COUNTIF(M127:M134,"&lt;"&amp;M133))/COUNTIF(M127:M134,M133))&gt;1,1,(M$3-COUNTIF(M127:M134,"&lt;"&amp;M133))/COUNTIF(M127:M134,M133))))</f>
        <v>0</v>
      </c>
      <c r="AL133" s="1">
        <f t="shared" ref="AL133" si="2006">IF(COUNT(N133)&lt;1,0,IF((N$3-COUNTIF(N127:N134,"&lt;"&amp;N133))&lt;0,0,IF(((N$3-COUNTIF(N127:N134,"&lt;"&amp;N133))/COUNTIF(N127:N134,N133))&gt;1,1,(N$3-COUNTIF(N127:N134,"&lt;"&amp;N133))/COUNTIF(N127:N134,N133))))</f>
        <v>1</v>
      </c>
      <c r="AM133" s="1">
        <f t="shared" ref="AM133" si="2007">IF(COUNT(O133)&lt;1,0,IF((O$3-COUNTIF(O127:O134,"&lt;"&amp;O133))&lt;0,0,IF(((O$3-COUNTIF(O127:O134,"&lt;"&amp;O133))/COUNTIF(O127:O134,O133))&gt;1,1,(O$3-COUNTIF(O127:O134,"&lt;"&amp;O133))/COUNTIF(O127:O134,O133))))</f>
        <v>0</v>
      </c>
      <c r="AN133" s="1">
        <f t="shared" ref="AN133" si="2008">IF(COUNT(P133)&lt;1,0,IF((P$3-COUNTIF(P127:P134,"&lt;"&amp;P133))&lt;0,0,IF(((P$3-COUNTIF(P127:P134,"&lt;"&amp;P133))/COUNTIF(P127:P134,P133))&gt;1,1,(P$3-COUNTIF(P127:P134,"&lt;"&amp;P133))/COUNTIF(P127:P134,P133))))</f>
        <v>0</v>
      </c>
      <c r="AO133" s="1">
        <f t="shared" ref="AO133" si="2009">IF(COUNT(Q133)&lt;1,0,IF((Q$3-COUNTIF(Q127:Q134,"&lt;"&amp;Q133))&lt;0,0,IF(((Q$3-COUNTIF(Q127:Q134,"&lt;"&amp;Q133))/COUNTIF(Q127:Q134,Q133))&gt;1,1,(Q$3-COUNTIF(Q127:Q134,"&lt;"&amp;Q133))/COUNTIF(Q127:Q134,Q133))))</f>
        <v>1</v>
      </c>
      <c r="AP133" s="1">
        <f t="shared" ref="AP133" si="2010">IF(COUNT(R133)&lt;1,0,IF((R$3-COUNTIF(R127:R134,"&lt;"&amp;R133))&lt;0,0,IF(((R$3-COUNTIF(R127:R134,"&lt;"&amp;R133))/COUNTIF(R127:R134,R133))&gt;1,1,(R$3-COUNTIF(R127:R134,"&lt;"&amp;R133))/COUNTIF(R127:R134,R133))))</f>
        <v>1</v>
      </c>
      <c r="AQ133" s="1">
        <f t="shared" ref="AQ133" si="2011">IF(COUNT(S133)&lt;1,0,IF((S$3-COUNTIF(S127:S134,"&lt;"&amp;S133))&lt;0,0,IF(((S$3-COUNTIF(S127:S134,"&lt;"&amp;S133))/COUNTIF(S127:S134,S133))&gt;1,1,(S$3-COUNTIF(S127:S134,"&lt;"&amp;S133))/COUNTIF(S127:S134,S133))))</f>
        <v>1</v>
      </c>
      <c r="AR133" s="1">
        <f t="shared" ref="AR133" si="2012">IF(COUNT(T133)&lt;1,0,IF((T$3-COUNTIF(T127:T134,"&lt;"&amp;T133))&lt;0,0,IF(((T$3-COUNTIF(T127:T134,"&lt;"&amp;T133))/COUNTIF(T127:T134,T133))&gt;1,1,(T$3-COUNTIF(T127:T134,"&lt;"&amp;T133))/COUNTIF(T127:T134,T133))))</f>
        <v>0</v>
      </c>
      <c r="AS133" s="1">
        <f t="shared" ref="AS133" si="2013">IF(COUNT(U133)&lt;1,0,IF((U$3-COUNTIF(U127:U134,"&lt;"&amp;U133))&lt;0,0,IF(((U$3-COUNTIF(U127:U134,"&lt;"&amp;U133))/COUNTIF(U127:U134,U133))&gt;1,1,(U$3-COUNTIF(U127:U134,"&lt;"&amp;U133))/COUNTIF(U127:U134,U133))))</f>
        <v>0</v>
      </c>
      <c r="AT133" s="1">
        <f t="shared" ref="AT133" si="2014">IF(COUNT(V133)&lt;1,0,IF((V$3-COUNTIF(V127:V134,"&lt;"&amp;V133))&lt;0,0,IF(((V$3-COUNTIF(V127:V134,"&lt;"&amp;V133))/COUNTIF(V127:V134,V133))&gt;1,1,(V$3-COUNTIF(V127:V134,"&lt;"&amp;V133))/COUNTIF(V127:V134,V133))))</f>
        <v>0</v>
      </c>
      <c r="AU133" s="1">
        <f t="shared" ref="AU133" si="2015">IF(COUNT(W133)&lt;1,0,IF((W$3-COUNTIF(W127:W134,"&lt;"&amp;W133))&lt;0,0,IF(((W$3-COUNTIF(W127:W134,"&lt;"&amp;W133))/COUNTIF(W127:W134,W133))&gt;1,1,(W$3-COUNTIF(W127:W134,"&lt;"&amp;W133))/COUNTIF(W127:W134,W133))))</f>
        <v>0</v>
      </c>
      <c r="AV133" s="1">
        <f t="shared" ref="AV133" si="2016">IF(COUNT(X133)&lt;1,0,IF((X$3-COUNTIF(X127:X134,"&lt;"&amp;X133))&lt;0,0,IF(((X$3-COUNTIF(X127:X134,"&lt;"&amp;X133))/COUNTIF(X127:X134,X133))&gt;1,1,(X$3-COUNTIF(X127:X134,"&lt;"&amp;X133))/COUNTIF(X127:X134,X133))))</f>
        <v>0</v>
      </c>
      <c r="AW133" s="1">
        <f t="shared" ref="AW133" si="2017">IF(COUNT(Y133)&lt;1,0,IF((Y$3-COUNTIF(Y127:Y134,"&lt;"&amp;Y133))&lt;0,0,IF(((Y$3-COUNTIF(Y127:Y134,"&lt;"&amp;Y133))/COUNTIF(Y127:Y134,Y133))&gt;1,1,(Y$3-COUNTIF(Y127:Y134,"&lt;"&amp;Y133))/COUNTIF(Y127:Y134,Y133))))</f>
        <v>0</v>
      </c>
    </row>
    <row r="134" spans="1:49" ht="15" x14ac:dyDescent="0.2">
      <c r="B134" s="27" t="s">
        <v>112</v>
      </c>
      <c r="C134" s="28" t="s">
        <v>221</v>
      </c>
      <c r="D134" s="7">
        <v>39</v>
      </c>
      <c r="E134" s="7">
        <v>39</v>
      </c>
      <c r="F134" s="7">
        <v>36</v>
      </c>
      <c r="G134" s="7">
        <v>37</v>
      </c>
      <c r="H134" s="7">
        <v>37</v>
      </c>
      <c r="I134" s="7">
        <v>38</v>
      </c>
      <c r="J134" s="7">
        <v>38</v>
      </c>
      <c r="K134" s="7">
        <v>34</v>
      </c>
      <c r="L134" s="7">
        <v>40</v>
      </c>
      <c r="M134" s="7">
        <v>39</v>
      </c>
      <c r="N134" s="7">
        <v>39</v>
      </c>
      <c r="O134" s="7">
        <v>39</v>
      </c>
      <c r="P134" s="7">
        <v>43</v>
      </c>
      <c r="Q134" s="7">
        <v>38</v>
      </c>
      <c r="R134" s="7">
        <v>36</v>
      </c>
      <c r="S134" s="7">
        <v>34</v>
      </c>
      <c r="T134" s="7">
        <v>35</v>
      </c>
      <c r="U134" s="7"/>
      <c r="V134" s="7"/>
      <c r="W134" s="7"/>
      <c r="X134" s="7"/>
      <c r="Y134" s="7"/>
      <c r="Z134" s="13">
        <f t="shared" si="1891"/>
        <v>37.705882352941174</v>
      </c>
      <c r="AB134" s="1">
        <f>IF(COUNT(D134)&lt;1,0,IF((D$3-COUNTIF(D127:D134,"&lt;"&amp;D134))&lt;0,0,IF(((D$3-COUNTIF(D127:D134,"&lt;"&amp;D134))/COUNTIF(D127:D134,D134))&gt;1,1,(D$3-COUNTIF(D127:D134,"&lt;"&amp;D134))/COUNTIF(D127:D134,D134))))</f>
        <v>1</v>
      </c>
      <c r="AC134" s="1">
        <f t="shared" ref="AC134" si="2018">IF(COUNT(E134)&lt;1,0,IF((E$3-COUNTIF(E127:E134,"&lt;"&amp;E134))&lt;0,0,IF(((E$3-COUNTIF(E127:E134,"&lt;"&amp;E134))/COUNTIF(E127:E134,E134))&gt;1,1,(E$3-COUNTIF(E127:E134,"&lt;"&amp;E134))/COUNTIF(E127:E134,E134))))</f>
        <v>1</v>
      </c>
      <c r="AD134" s="1">
        <f t="shared" ref="AD134" si="2019">IF(COUNT(F134)&lt;1,0,IF((F$3-COUNTIF(F127:F134,"&lt;"&amp;F134))&lt;0,0,IF(((F$3-COUNTIF(F127:F134,"&lt;"&amp;F134))/COUNTIF(F127:F134,F134))&gt;1,1,(F$3-COUNTIF(F127:F134,"&lt;"&amp;F134))/COUNTIF(F127:F134,F134))))</f>
        <v>0.66666666666666663</v>
      </c>
      <c r="AE134" s="1">
        <f t="shared" ref="AE134" si="2020">IF(COUNT(G134)&lt;1,0,IF((G$3-COUNTIF(G127:G134,"&lt;"&amp;G134))&lt;0,0,IF(((G$3-COUNTIF(G127:G134,"&lt;"&amp;G134))/COUNTIF(G127:G134,G134))&gt;1,1,(G$3-COUNTIF(G127:G134,"&lt;"&amp;G134))/COUNTIF(G127:G134,G134))))</f>
        <v>0</v>
      </c>
      <c r="AF134" s="1">
        <f t="shared" ref="AF134" si="2021">IF(COUNT(H134)&lt;1,0,IF((H$3-COUNTIF(H127:H134,"&lt;"&amp;H134))&lt;0,0,IF(((H$3-COUNTIF(H127:H134,"&lt;"&amp;H134))/COUNTIF(H127:H134,H134))&gt;1,1,(H$3-COUNTIF(H127:H134,"&lt;"&amp;H134))/COUNTIF(H127:H134,H134))))</f>
        <v>1</v>
      </c>
      <c r="AG134" s="1">
        <f t="shared" ref="AG134" si="2022">IF(COUNT(I134)&lt;1,0,IF((I$3-COUNTIF(I127:I134,"&lt;"&amp;I134))&lt;0,0,IF(((I$3-COUNTIF(I127:I134,"&lt;"&amp;I134))/COUNTIF(I127:I134,I134))&gt;1,1,(I$3-COUNTIF(I127:I134,"&lt;"&amp;I134))/COUNTIF(I127:I134,I134))))</f>
        <v>1</v>
      </c>
      <c r="AH134" s="1">
        <f t="shared" ref="AH134" si="2023">IF(COUNT(J134)&lt;1,0,IF((J$3-COUNTIF(J127:J134,"&lt;"&amp;J134))&lt;0,0,IF(((J$3-COUNTIF(J127:J134,"&lt;"&amp;J134))/COUNTIF(J127:J134,J134))&gt;1,1,(J$3-COUNTIF(J127:J134,"&lt;"&amp;J134))/COUNTIF(J127:J134,J134))))</f>
        <v>0</v>
      </c>
      <c r="AI134" s="1">
        <f t="shared" ref="AI134" si="2024">IF(COUNT(K134)&lt;1,0,IF((K$3-COUNTIF(K127:K134,"&lt;"&amp;K134))&lt;0,0,IF(((K$3-COUNTIF(K127:K134,"&lt;"&amp;K134))/COUNTIF(K127:K134,K134))&gt;1,1,(K$3-COUNTIF(K127:K134,"&lt;"&amp;K134))/COUNTIF(K127:K134,K134))))</f>
        <v>1</v>
      </c>
      <c r="AJ134" s="1">
        <f t="shared" ref="AJ134" si="2025">IF(COUNT(L134)&lt;1,0,IF((L$3-COUNTIF(L127:L134,"&lt;"&amp;L134))&lt;0,0,IF(((L$3-COUNTIF(L127:L134,"&lt;"&amp;L134))/COUNTIF(L127:L134,L134))&gt;1,1,(L$3-COUNTIF(L127:L134,"&lt;"&amp;L134))/COUNTIF(L127:L134,L134))))</f>
        <v>0.5</v>
      </c>
      <c r="AK134" s="1">
        <f t="shared" ref="AK134" si="2026">IF(COUNT(M134)&lt;1,0,IF((M$3-COUNTIF(M127:M134,"&lt;"&amp;M134))&lt;0,0,IF(((M$3-COUNTIF(M127:M134,"&lt;"&amp;M134))/COUNTIF(M127:M134,M134))&gt;1,1,(M$3-COUNTIF(M127:M134,"&lt;"&amp;M134))/COUNTIF(M127:M134,M134))))</f>
        <v>1</v>
      </c>
      <c r="AL134" s="1">
        <f t="shared" ref="AL134" si="2027">IF(COUNT(N134)&lt;1,0,IF((N$3-COUNTIF(N127:N134,"&lt;"&amp;N134))&lt;0,0,IF(((N$3-COUNTIF(N127:N134,"&lt;"&amp;N134))/COUNTIF(N127:N134,N134))&gt;1,1,(N$3-COUNTIF(N127:N134,"&lt;"&amp;N134))/COUNTIF(N127:N134,N134))))</f>
        <v>0</v>
      </c>
      <c r="AM134" s="1">
        <f t="shared" ref="AM134" si="2028">IF(COUNT(O134)&lt;1,0,IF((O$3-COUNTIF(O127:O134,"&lt;"&amp;O134))&lt;0,0,IF(((O$3-COUNTIF(O127:O134,"&lt;"&amp;O134))/COUNTIF(O127:O134,O134))&gt;1,1,(O$3-COUNTIF(O127:O134,"&lt;"&amp;O134))/COUNTIF(O127:O134,O134))))</f>
        <v>0</v>
      </c>
      <c r="AN134" s="1">
        <f t="shared" ref="AN134" si="2029">IF(COUNT(P134)&lt;1,0,IF((P$3-COUNTIF(P127:P134,"&lt;"&amp;P134))&lt;0,0,IF(((P$3-COUNTIF(P127:P134,"&lt;"&amp;P134))/COUNTIF(P127:P134,P134))&gt;1,1,(P$3-COUNTIF(P127:P134,"&lt;"&amp;P134))/COUNTIF(P127:P134,P134))))</f>
        <v>0</v>
      </c>
      <c r="AO134" s="1">
        <f t="shared" ref="AO134" si="2030">IF(COUNT(Q134)&lt;1,0,IF((Q$3-COUNTIF(Q127:Q134,"&lt;"&amp;Q134))&lt;0,0,IF(((Q$3-COUNTIF(Q127:Q134,"&lt;"&amp;Q134))/COUNTIF(Q127:Q134,Q134))&gt;1,1,(Q$3-COUNTIF(Q127:Q134,"&lt;"&amp;Q134))/COUNTIF(Q127:Q134,Q134))))</f>
        <v>1</v>
      </c>
      <c r="AP134" s="1">
        <f t="shared" ref="AP134" si="2031">IF(COUNT(R134)&lt;1,0,IF((R$3-COUNTIF(R127:R134,"&lt;"&amp;R134))&lt;0,0,IF(((R$3-COUNTIF(R127:R134,"&lt;"&amp;R134))/COUNTIF(R127:R134,R134))&gt;1,1,(R$3-COUNTIF(R127:R134,"&lt;"&amp;R134))/COUNTIF(R127:R134,R134))))</f>
        <v>1</v>
      </c>
      <c r="AQ134" s="1">
        <f t="shared" ref="AQ134" si="2032">IF(COUNT(S134)&lt;1,0,IF((S$3-COUNTIF(S127:S134,"&lt;"&amp;S134))&lt;0,0,IF(((S$3-COUNTIF(S127:S134,"&lt;"&amp;S134))/COUNTIF(S127:S134,S134))&gt;1,1,(S$3-COUNTIF(S127:S134,"&lt;"&amp;S134))/COUNTIF(S127:S134,S134))))</f>
        <v>1</v>
      </c>
      <c r="AR134" s="1">
        <f t="shared" ref="AR134" si="2033">IF(COUNT(T134)&lt;1,0,IF((T$3-COUNTIF(T127:T134,"&lt;"&amp;T134))&lt;0,0,IF(((T$3-COUNTIF(T127:T134,"&lt;"&amp;T134))/COUNTIF(T127:T134,T134))&gt;1,1,(T$3-COUNTIF(T127:T134,"&lt;"&amp;T134))/COUNTIF(T127:T134,T134))))</f>
        <v>1</v>
      </c>
      <c r="AS134" s="1">
        <f t="shared" ref="AS134" si="2034">IF(COUNT(U134)&lt;1,0,IF((U$3-COUNTIF(U127:U134,"&lt;"&amp;U134))&lt;0,0,IF(((U$3-COUNTIF(U127:U134,"&lt;"&amp;U134))/COUNTIF(U127:U134,U134))&gt;1,1,(U$3-COUNTIF(U127:U134,"&lt;"&amp;U134))/COUNTIF(U127:U134,U134))))</f>
        <v>0</v>
      </c>
      <c r="AT134" s="1">
        <f t="shared" ref="AT134" si="2035">IF(COUNT(V134)&lt;1,0,IF((V$3-COUNTIF(V127:V134,"&lt;"&amp;V134))&lt;0,0,IF(((V$3-COUNTIF(V127:V134,"&lt;"&amp;V134))/COUNTIF(V127:V134,V134))&gt;1,1,(V$3-COUNTIF(V127:V134,"&lt;"&amp;V134))/COUNTIF(V127:V134,V134))))</f>
        <v>0</v>
      </c>
      <c r="AU134" s="1">
        <f t="shared" ref="AU134" si="2036">IF(COUNT(W134)&lt;1,0,IF((W$3-COUNTIF(W127:W134,"&lt;"&amp;W134))&lt;0,0,IF(((W$3-COUNTIF(W127:W134,"&lt;"&amp;W134))/COUNTIF(W127:W134,W134))&gt;1,1,(W$3-COUNTIF(W127:W134,"&lt;"&amp;W134))/COUNTIF(W127:W134,W134))))</f>
        <v>0</v>
      </c>
      <c r="AV134" s="1">
        <f t="shared" ref="AV134" si="2037">IF(COUNT(X134)&lt;1,0,IF((X$3-COUNTIF(X127:X134,"&lt;"&amp;X134))&lt;0,0,IF(((X$3-COUNTIF(X127:X134,"&lt;"&amp;X134))/COUNTIF(X127:X134,X134))&gt;1,1,(X$3-COUNTIF(X127:X134,"&lt;"&amp;X134))/COUNTIF(X127:X134,X134))))</f>
        <v>0</v>
      </c>
      <c r="AW134" s="1">
        <f t="shared" ref="AW134" si="2038">IF(COUNT(Y134)&lt;1,0,IF((Y$3-COUNTIF(Y127:Y134,"&lt;"&amp;Y134))&lt;0,0,IF(((Y$3-COUNTIF(Y127:Y134,"&lt;"&amp;Y134))/COUNTIF(Y127:Y134,Y134))&gt;1,1,(Y$3-COUNTIF(Y127:Y134,"&lt;"&amp;Y134))/COUNTIF(Y127:Y134,Y134))))</f>
        <v>0</v>
      </c>
    </row>
    <row r="135" spans="1:49" x14ac:dyDescent="0.2">
      <c r="A135" s="9">
        <v>12</v>
      </c>
      <c r="B135" s="6" t="s">
        <v>105</v>
      </c>
      <c r="C135" s="1"/>
      <c r="D135" s="1">
        <f t="shared" ref="D135:Y135" si="2039">SUMIF(AB127:AB134,"&gt;0",D127:D134)-((SUMIF(AB127:AB134,"&lt;1",D127:D134)-SUMIF(AB127:AB134,0,D127:D134))/   IF((COUNTIF(AB127:AB134,"&lt;1")-COUNTIF(AB127:AB134,0))=0,1,(COUNTIF(AB127:AB134,"&lt;1")-COUNTIF(AB127:AB134,0))))*(COUNTIF(AB127:AB134,"&gt;0")-D$3)</f>
        <v>174</v>
      </c>
      <c r="E135" s="1">
        <f t="shared" si="2039"/>
        <v>186</v>
      </c>
      <c r="F135" s="1">
        <f t="shared" si="2039"/>
        <v>170</v>
      </c>
      <c r="G135" s="1">
        <f t="shared" si="2039"/>
        <v>176</v>
      </c>
      <c r="H135" s="1">
        <f t="shared" si="2039"/>
        <v>186</v>
      </c>
      <c r="I135" s="1">
        <f t="shared" si="2039"/>
        <v>189</v>
      </c>
      <c r="J135" s="1">
        <f t="shared" si="2039"/>
        <v>167</v>
      </c>
      <c r="K135" s="1">
        <f t="shared" si="2039"/>
        <v>174</v>
      </c>
      <c r="L135" s="1">
        <f t="shared" si="2039"/>
        <v>185</v>
      </c>
      <c r="M135" s="1">
        <f t="shared" si="2039"/>
        <v>193</v>
      </c>
      <c r="N135" s="1">
        <f t="shared" si="2039"/>
        <v>177</v>
      </c>
      <c r="O135" s="1">
        <f t="shared" si="2039"/>
        <v>166</v>
      </c>
      <c r="P135" s="1">
        <f t="shared" si="2039"/>
        <v>186</v>
      </c>
      <c r="Q135" s="1">
        <f t="shared" si="2039"/>
        <v>189</v>
      </c>
      <c r="R135" s="1">
        <f t="shared" si="2039"/>
        <v>190</v>
      </c>
      <c r="S135" s="1">
        <f t="shared" si="2039"/>
        <v>189</v>
      </c>
      <c r="T135" s="1">
        <f t="shared" si="2039"/>
        <v>179</v>
      </c>
      <c r="U135" s="1">
        <f t="shared" si="2039"/>
        <v>0</v>
      </c>
      <c r="V135" s="1">
        <f t="shared" si="2039"/>
        <v>0</v>
      </c>
      <c r="W135" s="1">
        <f t="shared" si="2039"/>
        <v>0</v>
      </c>
      <c r="X135" s="1">
        <f t="shared" si="2039"/>
        <v>0</v>
      </c>
      <c r="Y135" s="1">
        <f t="shared" si="2039"/>
        <v>0</v>
      </c>
    </row>
    <row r="137" spans="1:49" x14ac:dyDescent="0.2">
      <c r="B137" s="6" t="s">
        <v>316</v>
      </c>
      <c r="C137" s="1" t="s">
        <v>63</v>
      </c>
      <c r="D137" s="4">
        <v>1</v>
      </c>
      <c r="E137" s="4">
        <v>2</v>
      </c>
      <c r="F137" s="4">
        <v>3</v>
      </c>
      <c r="G137" s="4">
        <v>4</v>
      </c>
      <c r="H137" s="4">
        <v>5</v>
      </c>
      <c r="I137" s="4">
        <v>6</v>
      </c>
      <c r="J137" s="4">
        <v>7</v>
      </c>
      <c r="K137" s="4">
        <v>8</v>
      </c>
      <c r="L137" s="4">
        <v>9</v>
      </c>
      <c r="M137" s="4">
        <v>10</v>
      </c>
      <c r="N137" s="4">
        <v>11</v>
      </c>
      <c r="O137" s="4">
        <v>12</v>
      </c>
      <c r="P137" s="4">
        <v>13</v>
      </c>
      <c r="Q137" s="4">
        <v>14</v>
      </c>
      <c r="R137" s="4">
        <v>15</v>
      </c>
      <c r="S137" s="4">
        <v>16</v>
      </c>
      <c r="T137" s="4">
        <v>17</v>
      </c>
      <c r="U137" s="4">
        <v>18</v>
      </c>
      <c r="V137" s="4">
        <v>19</v>
      </c>
      <c r="W137" s="4">
        <v>20</v>
      </c>
      <c r="X137" s="4">
        <v>21</v>
      </c>
      <c r="Y137" s="4">
        <v>22</v>
      </c>
      <c r="Z137" s="12" t="s">
        <v>4</v>
      </c>
    </row>
    <row r="138" spans="1:49" ht="15" x14ac:dyDescent="0.2">
      <c r="B138" s="11" t="s">
        <v>317</v>
      </c>
      <c r="C138" s="28" t="s">
        <v>221</v>
      </c>
      <c r="D138" s="7">
        <v>42</v>
      </c>
      <c r="E138" s="7">
        <v>39</v>
      </c>
      <c r="F138" s="7">
        <v>33</v>
      </c>
      <c r="G138" s="7">
        <v>37</v>
      </c>
      <c r="H138" s="7">
        <v>45</v>
      </c>
      <c r="I138" s="7">
        <v>33</v>
      </c>
      <c r="J138" s="7">
        <v>44</v>
      </c>
      <c r="K138" s="7">
        <v>35</v>
      </c>
      <c r="L138" s="7">
        <v>35</v>
      </c>
      <c r="M138" s="7">
        <v>42</v>
      </c>
      <c r="N138" s="7">
        <v>44</v>
      </c>
      <c r="O138" s="7">
        <v>43</v>
      </c>
      <c r="P138" s="7">
        <v>34</v>
      </c>
      <c r="Q138" s="7">
        <v>40</v>
      </c>
      <c r="R138" s="7">
        <v>33</v>
      </c>
      <c r="S138" s="7">
        <v>39</v>
      </c>
      <c r="T138" s="7">
        <v>39</v>
      </c>
      <c r="U138" s="7"/>
      <c r="V138" s="7"/>
      <c r="W138" s="7"/>
      <c r="X138" s="7"/>
      <c r="Y138" s="7"/>
      <c r="Z138" s="13">
        <f>IF(D138&lt;&gt;"",AVERAGE(D138:Y138),"")</f>
        <v>38.647058823529413</v>
      </c>
      <c r="AB138" s="1">
        <f>IF(COUNT(D138)&lt;1,0,IF((D$3-COUNTIF(D138:D145,"&lt;"&amp;D138))&lt;0,0,IF(((D$3-COUNTIF(D138:D145,"&lt;"&amp;D138))/COUNTIF(D138:D145,D138))&gt;1,1,(D$3-COUNTIF(D138:D145,"&lt;"&amp;D138))/COUNTIF(D138:D145,D138))))</f>
        <v>0</v>
      </c>
      <c r="AC138" s="1">
        <f t="shared" ref="AC138" si="2040">IF(COUNT(E138)&lt;1,0,IF((E$3-COUNTIF(E138:E145,"&lt;"&amp;E138))&lt;0,0,IF(((E$3-COUNTIF(E138:E145,"&lt;"&amp;E138))/COUNTIF(E138:E145,E138))&gt;1,1,(E$3-COUNTIF(E138:E145,"&lt;"&amp;E138))/COUNTIF(E138:E145,E138))))</f>
        <v>1</v>
      </c>
      <c r="AD138" s="1">
        <f t="shared" ref="AD138" si="2041">IF(COUNT(F138)&lt;1,0,IF((F$3-COUNTIF(F138:F145,"&lt;"&amp;F138))&lt;0,0,IF(((F$3-COUNTIF(F138:F145,"&lt;"&amp;F138))/COUNTIF(F138:F145,F138))&gt;1,1,(F$3-COUNTIF(F138:F145,"&lt;"&amp;F138))/COUNTIF(F138:F145,F138))))</f>
        <v>1</v>
      </c>
      <c r="AE138" s="1">
        <f t="shared" ref="AE138" si="2042">IF(COUNT(G138)&lt;1,0,IF((G$3-COUNTIF(G138:G145,"&lt;"&amp;G138))&lt;0,0,IF(((G$3-COUNTIF(G138:G145,"&lt;"&amp;G138))/COUNTIF(G138:G145,G138))&gt;1,1,(G$3-COUNTIF(G138:G145,"&lt;"&amp;G138))/COUNTIF(G138:G145,G138))))</f>
        <v>1</v>
      </c>
      <c r="AF138" s="1">
        <f t="shared" ref="AF138" si="2043">IF(COUNT(H138)&lt;1,0,IF((H$3-COUNTIF(H138:H145,"&lt;"&amp;H138))&lt;0,0,IF(((H$3-COUNTIF(H138:H145,"&lt;"&amp;H138))/COUNTIF(H138:H145,H138))&gt;1,1,(H$3-COUNTIF(H138:H145,"&lt;"&amp;H138))/COUNTIF(H138:H145,H138))))</f>
        <v>0</v>
      </c>
      <c r="AG138" s="1">
        <f t="shared" ref="AG138" si="2044">IF(COUNT(I138)&lt;1,0,IF((I$3-COUNTIF(I138:I145,"&lt;"&amp;I138))&lt;0,0,IF(((I$3-COUNTIF(I138:I145,"&lt;"&amp;I138))/COUNTIF(I138:I145,I138))&gt;1,1,(I$3-COUNTIF(I138:I145,"&lt;"&amp;I138))/COUNTIF(I138:I145,I138))))</f>
        <v>1</v>
      </c>
      <c r="AH138" s="1">
        <f t="shared" ref="AH138" si="2045">IF(COUNT(J138)&lt;1,0,IF((J$3-COUNTIF(J138:J145,"&lt;"&amp;J138))&lt;0,0,IF(((J$3-COUNTIF(J138:J145,"&lt;"&amp;J138))/COUNTIF(J138:J145,J138))&gt;1,1,(J$3-COUNTIF(J138:J145,"&lt;"&amp;J138))/COUNTIF(J138:J145,J138))))</f>
        <v>0</v>
      </c>
      <c r="AI138" s="1">
        <f t="shared" ref="AI138" si="2046">IF(COUNT(K138)&lt;1,0,IF((K$3-COUNTIF(K138:K145,"&lt;"&amp;K138))&lt;0,0,IF(((K$3-COUNTIF(K138:K145,"&lt;"&amp;K138))/COUNTIF(K138:K145,K138))&gt;1,1,(K$3-COUNTIF(K138:K145,"&lt;"&amp;K138))/COUNTIF(K138:K145,K138))))</f>
        <v>1</v>
      </c>
      <c r="AJ138" s="1">
        <f t="shared" ref="AJ138" si="2047">IF(COUNT(L138)&lt;1,0,IF((L$3-COUNTIF(L138:L145,"&lt;"&amp;L138))&lt;0,0,IF(((L$3-COUNTIF(L138:L145,"&lt;"&amp;L138))/COUNTIF(L138:L145,L138))&gt;1,1,(L$3-COUNTIF(L138:L145,"&lt;"&amp;L138))/COUNTIF(L138:L145,L138))))</f>
        <v>1</v>
      </c>
      <c r="AK138" s="1">
        <f t="shared" ref="AK138" si="2048">IF(COUNT(M138)&lt;1,0,IF((M$3-COUNTIF(M138:M145,"&lt;"&amp;M138))&lt;0,0,IF(((M$3-COUNTIF(M138:M145,"&lt;"&amp;M138))/COUNTIF(M138:M145,M138))&gt;1,1,(M$3-COUNTIF(M138:M145,"&lt;"&amp;M138))/COUNTIF(M138:M145,M138))))</f>
        <v>0.5</v>
      </c>
      <c r="AL138" s="1">
        <f t="shared" ref="AL138" si="2049">IF(COUNT(N138)&lt;1,0,IF((N$3-COUNTIF(N138:N145,"&lt;"&amp;N138))&lt;0,0,IF(((N$3-COUNTIF(N138:N145,"&lt;"&amp;N138))/COUNTIF(N138:N145,N138))&gt;1,1,(N$3-COUNTIF(N138:N145,"&lt;"&amp;N138))/COUNTIF(N138:N145,N138))))</f>
        <v>0</v>
      </c>
      <c r="AM138" s="1">
        <f t="shared" ref="AM138" si="2050">IF(COUNT(O138)&lt;1,0,IF((O$3-COUNTIF(O138:O145,"&lt;"&amp;O138))&lt;0,0,IF(((O$3-COUNTIF(O138:O145,"&lt;"&amp;O138))/COUNTIF(O138:O145,O138))&gt;1,1,(O$3-COUNTIF(O138:O145,"&lt;"&amp;O138))/COUNTIF(O138:O145,O138))))</f>
        <v>1</v>
      </c>
      <c r="AN138" s="1">
        <f t="shared" ref="AN138" si="2051">IF(COUNT(P138)&lt;1,0,IF((P$3-COUNTIF(P138:P145,"&lt;"&amp;P138))&lt;0,0,IF(((P$3-COUNTIF(P138:P145,"&lt;"&amp;P138))/COUNTIF(P138:P145,P138))&gt;1,1,(P$3-COUNTIF(P138:P145,"&lt;"&amp;P138))/COUNTIF(P138:P145,P138))))</f>
        <v>1</v>
      </c>
      <c r="AO138" s="1">
        <f t="shared" ref="AO138" si="2052">IF(COUNT(Q138)&lt;1,0,IF((Q$3-COUNTIF(Q138:Q145,"&lt;"&amp;Q138))&lt;0,0,IF(((Q$3-COUNTIF(Q138:Q145,"&lt;"&amp;Q138))/COUNTIF(Q138:Q145,Q138))&gt;1,1,(Q$3-COUNTIF(Q138:Q145,"&lt;"&amp;Q138))/COUNTIF(Q138:Q145,Q138))))</f>
        <v>0.5</v>
      </c>
      <c r="AP138" s="1">
        <f t="shared" ref="AP138" si="2053">IF(COUNT(R138)&lt;1,0,IF((R$3-COUNTIF(R138:R145,"&lt;"&amp;R138))&lt;0,0,IF(((R$3-COUNTIF(R138:R145,"&lt;"&amp;R138))/COUNTIF(R138:R145,R138))&gt;1,1,(R$3-COUNTIF(R138:R145,"&lt;"&amp;R138))/COUNTIF(R138:R145,R138))))</f>
        <v>1</v>
      </c>
      <c r="AQ138" s="1">
        <f t="shared" ref="AQ138" si="2054">IF(COUNT(S138)&lt;1,0,IF((S$3-COUNTIF(S138:S145,"&lt;"&amp;S138))&lt;0,0,IF(((S$3-COUNTIF(S138:S145,"&lt;"&amp;S138))/COUNTIF(S138:S145,S138))&gt;1,1,(S$3-COUNTIF(S138:S145,"&lt;"&amp;S138))/COUNTIF(S138:S145,S138))))</f>
        <v>1</v>
      </c>
      <c r="AR138" s="1">
        <f t="shared" ref="AR138" si="2055">IF(COUNT(T138)&lt;1,0,IF((T$3-COUNTIF(T138:T145,"&lt;"&amp;T138))&lt;0,0,IF(((T$3-COUNTIF(T138:T145,"&lt;"&amp;T138))/COUNTIF(T138:T145,T138))&gt;1,1,(T$3-COUNTIF(T138:T145,"&lt;"&amp;T138))/COUNTIF(T138:T145,T138))))</f>
        <v>1</v>
      </c>
      <c r="AS138" s="1">
        <f t="shared" ref="AS138" si="2056">IF(COUNT(U138)&lt;1,0,IF((U$3-COUNTIF(U138:U145,"&lt;"&amp;U138))&lt;0,0,IF(((U$3-COUNTIF(U138:U145,"&lt;"&amp;U138))/COUNTIF(U138:U145,U138))&gt;1,1,(U$3-COUNTIF(U138:U145,"&lt;"&amp;U138))/COUNTIF(U138:U145,U138))))</f>
        <v>0</v>
      </c>
      <c r="AT138" s="1">
        <f t="shared" ref="AT138" si="2057">IF(COUNT(V138)&lt;1,0,IF((V$3-COUNTIF(V138:V145,"&lt;"&amp;V138))&lt;0,0,IF(((V$3-COUNTIF(V138:V145,"&lt;"&amp;V138))/COUNTIF(V138:V145,V138))&gt;1,1,(V$3-COUNTIF(V138:V145,"&lt;"&amp;V138))/COUNTIF(V138:V145,V138))))</f>
        <v>0</v>
      </c>
      <c r="AU138" s="1">
        <f t="shared" ref="AU138" si="2058">IF(COUNT(W138)&lt;1,0,IF((W$3-COUNTIF(W138:W145,"&lt;"&amp;W138))&lt;0,0,IF(((W$3-COUNTIF(W138:W145,"&lt;"&amp;W138))/COUNTIF(W138:W145,W138))&gt;1,1,(W$3-COUNTIF(W138:W145,"&lt;"&amp;W138))/COUNTIF(W138:W145,W138))))</f>
        <v>0</v>
      </c>
      <c r="AV138" s="1">
        <f t="shared" ref="AV138" si="2059">IF(COUNT(X138)&lt;1,0,IF((X$3-COUNTIF(X138:X145,"&lt;"&amp;X138))&lt;0,0,IF(((X$3-COUNTIF(X138:X145,"&lt;"&amp;X138))/COUNTIF(X138:X145,X138))&gt;1,1,(X$3-COUNTIF(X138:X145,"&lt;"&amp;X138))/COUNTIF(X138:X145,X138))))</f>
        <v>0</v>
      </c>
      <c r="AW138" s="1">
        <f t="shared" ref="AW138" si="2060">IF(COUNT(Y138)&lt;1,0,IF((Y$3-COUNTIF(Y138:Y145,"&lt;"&amp;Y138))&lt;0,0,IF(((Y$3-COUNTIF(Y138:Y145,"&lt;"&amp;Y138))/COUNTIF(Y138:Y145,Y138))&gt;1,1,(Y$3-COUNTIF(Y138:Y145,"&lt;"&amp;Y138))/COUNTIF(Y138:Y145,Y138))))</f>
        <v>0</v>
      </c>
    </row>
    <row r="139" spans="1:49" ht="15" x14ac:dyDescent="0.2">
      <c r="B139" s="11" t="s">
        <v>318</v>
      </c>
      <c r="C139" s="28" t="s">
        <v>221</v>
      </c>
      <c r="D139" s="7">
        <v>33</v>
      </c>
      <c r="E139" s="7">
        <v>34</v>
      </c>
      <c r="F139" s="7">
        <v>35</v>
      </c>
      <c r="G139" s="7">
        <v>32</v>
      </c>
      <c r="H139" s="7">
        <v>44</v>
      </c>
      <c r="I139" s="7">
        <v>38</v>
      </c>
      <c r="J139" s="7">
        <v>34</v>
      </c>
      <c r="K139" s="7">
        <v>41</v>
      </c>
      <c r="L139" s="7">
        <v>44</v>
      </c>
      <c r="M139" s="7">
        <v>39</v>
      </c>
      <c r="N139" s="7">
        <v>43</v>
      </c>
      <c r="O139" s="7">
        <v>44</v>
      </c>
      <c r="P139" s="7">
        <v>45</v>
      </c>
      <c r="Q139" s="7">
        <v>39</v>
      </c>
      <c r="R139" s="7">
        <v>36</v>
      </c>
      <c r="S139" s="7">
        <v>42</v>
      </c>
      <c r="T139" s="7">
        <v>39</v>
      </c>
      <c r="U139" s="7"/>
      <c r="V139" s="7"/>
      <c r="W139" s="7"/>
      <c r="X139" s="7"/>
      <c r="Y139" s="7"/>
      <c r="Z139" s="13">
        <f t="shared" ref="Z139:Z145" si="2061">IF(D139&lt;&gt;"",AVERAGE(D139:Y139),"")</f>
        <v>38.941176470588232</v>
      </c>
      <c r="AB139" s="1">
        <f>IF(COUNT(D139)&lt;1,0,IF((D$3-COUNTIF(D138:D145,"&lt;"&amp;D139))&lt;0,0,IF(((D$3-COUNTIF(D138:D145,"&lt;"&amp;D139))/COUNTIF(D138:D145,D139))&gt;1,1,(D$3-COUNTIF(D138:D145,"&lt;"&amp;D139))/COUNTIF(D138:D145,D139))))</f>
        <v>1</v>
      </c>
      <c r="AC139" s="1">
        <f t="shared" ref="AC139" si="2062">IF(COUNT(E139)&lt;1,0,IF((E$3-COUNTIF(E138:E145,"&lt;"&amp;E139))&lt;0,0,IF(((E$3-COUNTIF(E138:E145,"&lt;"&amp;E139))/COUNTIF(E138:E145,E139))&gt;1,1,(E$3-COUNTIF(E138:E145,"&lt;"&amp;E139))/COUNTIF(E138:E145,E139))))</f>
        <v>1</v>
      </c>
      <c r="AD139" s="1">
        <f t="shared" ref="AD139" si="2063">IF(COUNT(F139)&lt;1,0,IF((F$3-COUNTIF(F138:F145,"&lt;"&amp;F139))&lt;0,0,IF(((F$3-COUNTIF(F138:F145,"&lt;"&amp;F139))/COUNTIF(F138:F145,F139))&gt;1,1,(F$3-COUNTIF(F138:F145,"&lt;"&amp;F139))/COUNTIF(F138:F145,F139))))</f>
        <v>1</v>
      </c>
      <c r="AE139" s="1">
        <f t="shared" ref="AE139" si="2064">IF(COUNT(G139)&lt;1,0,IF((G$3-COUNTIF(G138:G145,"&lt;"&amp;G139))&lt;0,0,IF(((G$3-COUNTIF(G138:G145,"&lt;"&amp;G139))/COUNTIF(G138:G145,G139))&gt;1,1,(G$3-COUNTIF(G138:G145,"&lt;"&amp;G139))/COUNTIF(G138:G145,G139))))</f>
        <v>1</v>
      </c>
      <c r="AF139" s="1">
        <f t="shared" ref="AF139" si="2065">IF(COUNT(H139)&lt;1,0,IF((H$3-COUNTIF(H138:H145,"&lt;"&amp;H139))&lt;0,0,IF(((H$3-COUNTIF(H138:H145,"&lt;"&amp;H139))/COUNTIF(H138:H145,H139))&gt;1,1,(H$3-COUNTIF(H138:H145,"&lt;"&amp;H139))/COUNTIF(H138:H145,H139))))</f>
        <v>0</v>
      </c>
      <c r="AG139" s="1">
        <f t="shared" ref="AG139" si="2066">IF(COUNT(I139)&lt;1,0,IF((I$3-COUNTIF(I138:I145,"&lt;"&amp;I139))&lt;0,0,IF(((I$3-COUNTIF(I138:I145,"&lt;"&amp;I139))/COUNTIF(I138:I145,I139))&gt;1,1,(I$3-COUNTIF(I138:I145,"&lt;"&amp;I139))/COUNTIF(I138:I145,I139))))</f>
        <v>1</v>
      </c>
      <c r="AH139" s="1">
        <f t="shared" ref="AH139" si="2067">IF(COUNT(J139)&lt;1,0,IF((J$3-COUNTIF(J138:J145,"&lt;"&amp;J139))&lt;0,0,IF(((J$3-COUNTIF(J138:J145,"&lt;"&amp;J139))/COUNTIF(J138:J145,J139))&gt;1,1,(J$3-COUNTIF(J138:J145,"&lt;"&amp;J139))/COUNTIF(J138:J145,J139))))</f>
        <v>1</v>
      </c>
      <c r="AI139" s="1">
        <f t="shared" ref="AI139" si="2068">IF(COUNT(K139)&lt;1,0,IF((K$3-COUNTIF(K138:K145,"&lt;"&amp;K139))&lt;0,0,IF(((K$3-COUNTIF(K138:K145,"&lt;"&amp;K139))/COUNTIF(K138:K145,K139))&gt;1,1,(K$3-COUNTIF(K138:K145,"&lt;"&amp;K139))/COUNTIF(K138:K145,K139))))</f>
        <v>1</v>
      </c>
      <c r="AJ139" s="1">
        <f t="shared" ref="AJ139" si="2069">IF(COUNT(L139)&lt;1,0,IF((L$3-COUNTIF(L138:L145,"&lt;"&amp;L139))&lt;0,0,IF(((L$3-COUNTIF(L138:L145,"&lt;"&amp;L139))/COUNTIF(L138:L145,L139))&gt;1,1,(L$3-COUNTIF(L138:L145,"&lt;"&amp;L139))/COUNTIF(L138:L145,L139))))</f>
        <v>0.5</v>
      </c>
      <c r="AK139" s="1">
        <f t="shared" ref="AK139" si="2070">IF(COUNT(M139)&lt;1,0,IF((M$3-COUNTIF(M138:M145,"&lt;"&amp;M139))&lt;0,0,IF(((M$3-COUNTIF(M138:M145,"&lt;"&amp;M139))/COUNTIF(M138:M145,M139))&gt;1,1,(M$3-COUNTIF(M138:M145,"&lt;"&amp;M139))/COUNTIF(M138:M145,M139))))</f>
        <v>1</v>
      </c>
      <c r="AL139" s="1">
        <f t="shared" ref="AL139" si="2071">IF(COUNT(N139)&lt;1,0,IF((N$3-COUNTIF(N138:N145,"&lt;"&amp;N139))&lt;0,0,IF(((N$3-COUNTIF(N138:N145,"&lt;"&amp;N139))/COUNTIF(N138:N145,N139))&gt;1,1,(N$3-COUNTIF(N138:N145,"&lt;"&amp;N139))/COUNTIF(N138:N145,N139))))</f>
        <v>1</v>
      </c>
      <c r="AM139" s="1">
        <f t="shared" ref="AM139" si="2072">IF(COUNT(O139)&lt;1,0,IF((O$3-COUNTIF(O138:O145,"&lt;"&amp;O139))&lt;0,0,IF(((O$3-COUNTIF(O138:O145,"&lt;"&amp;O139))/COUNTIF(O138:O145,O139))&gt;1,1,(O$3-COUNTIF(O138:O145,"&lt;"&amp;O139))/COUNTIF(O138:O145,O139))))</f>
        <v>0.5</v>
      </c>
      <c r="AN139" s="1">
        <f t="shared" ref="AN139" si="2073">IF(COUNT(P139)&lt;1,0,IF((P$3-COUNTIF(P138:P145,"&lt;"&amp;P139))&lt;0,0,IF(((P$3-COUNTIF(P138:P145,"&lt;"&amp;P139))/COUNTIF(P138:P145,P139))&gt;1,1,(P$3-COUNTIF(P138:P145,"&lt;"&amp;P139))/COUNTIF(P138:P145,P139))))</f>
        <v>0.5</v>
      </c>
      <c r="AO139" s="1">
        <f t="shared" ref="AO139" si="2074">IF(COUNT(Q139)&lt;1,0,IF((Q$3-COUNTIF(Q138:Q145,"&lt;"&amp;Q139))&lt;0,0,IF(((Q$3-COUNTIF(Q138:Q145,"&lt;"&amp;Q139))/COUNTIF(Q138:Q145,Q139))&gt;1,1,(Q$3-COUNTIF(Q138:Q145,"&lt;"&amp;Q139))/COUNTIF(Q138:Q145,Q139))))</f>
        <v>1</v>
      </c>
      <c r="AP139" s="1">
        <f t="shared" ref="AP139" si="2075">IF(COUNT(R139)&lt;1,0,IF((R$3-COUNTIF(R138:R145,"&lt;"&amp;R139))&lt;0,0,IF(((R$3-COUNTIF(R138:R145,"&lt;"&amp;R139))/COUNTIF(R138:R145,R139))&gt;1,1,(R$3-COUNTIF(R138:R145,"&lt;"&amp;R139))/COUNTIF(R138:R145,R139))))</f>
        <v>1</v>
      </c>
      <c r="AQ139" s="1">
        <f t="shared" ref="AQ139" si="2076">IF(COUNT(S139)&lt;1,0,IF((S$3-COUNTIF(S138:S145,"&lt;"&amp;S139))&lt;0,0,IF(((S$3-COUNTIF(S138:S145,"&lt;"&amp;S139))/COUNTIF(S138:S145,S139))&gt;1,1,(S$3-COUNTIF(S138:S145,"&lt;"&amp;S139))/COUNTIF(S138:S145,S139))))</f>
        <v>0</v>
      </c>
      <c r="AR139" s="1">
        <f t="shared" ref="AR139" si="2077">IF(COUNT(T139)&lt;1,0,IF((T$3-COUNTIF(T138:T145,"&lt;"&amp;T139))&lt;0,0,IF(((T$3-COUNTIF(T138:T145,"&lt;"&amp;T139))/COUNTIF(T138:T145,T139))&gt;1,1,(T$3-COUNTIF(T138:T145,"&lt;"&amp;T139))/COUNTIF(T138:T145,T139))))</f>
        <v>1</v>
      </c>
      <c r="AS139" s="1">
        <f t="shared" ref="AS139" si="2078">IF(COUNT(U139)&lt;1,0,IF((U$3-COUNTIF(U138:U145,"&lt;"&amp;U139))&lt;0,0,IF(((U$3-COUNTIF(U138:U145,"&lt;"&amp;U139))/COUNTIF(U138:U145,U139))&gt;1,1,(U$3-COUNTIF(U138:U145,"&lt;"&amp;U139))/COUNTIF(U138:U145,U139))))</f>
        <v>0</v>
      </c>
      <c r="AT139" s="1">
        <f t="shared" ref="AT139" si="2079">IF(COUNT(V139)&lt;1,0,IF((V$3-COUNTIF(V138:V145,"&lt;"&amp;V139))&lt;0,0,IF(((V$3-COUNTIF(V138:V145,"&lt;"&amp;V139))/COUNTIF(V138:V145,V139))&gt;1,1,(V$3-COUNTIF(V138:V145,"&lt;"&amp;V139))/COUNTIF(V138:V145,V139))))</f>
        <v>0</v>
      </c>
      <c r="AU139" s="1">
        <f t="shared" ref="AU139" si="2080">IF(COUNT(W139)&lt;1,0,IF((W$3-COUNTIF(W138:W145,"&lt;"&amp;W139))&lt;0,0,IF(((W$3-COUNTIF(W138:W145,"&lt;"&amp;W139))/COUNTIF(W138:W145,W139))&gt;1,1,(W$3-COUNTIF(W138:W145,"&lt;"&amp;W139))/COUNTIF(W138:W145,W139))))</f>
        <v>0</v>
      </c>
      <c r="AV139" s="1">
        <f t="shared" ref="AV139" si="2081">IF(COUNT(X139)&lt;1,0,IF((X$3-COUNTIF(X138:X145,"&lt;"&amp;X139))&lt;0,0,IF(((X$3-COUNTIF(X138:X145,"&lt;"&amp;X139))/COUNTIF(X138:X145,X139))&gt;1,1,(X$3-COUNTIF(X138:X145,"&lt;"&amp;X139))/COUNTIF(X138:X145,X139))))</f>
        <v>0</v>
      </c>
      <c r="AW139" s="1">
        <f t="shared" ref="AW139" si="2082">IF(COUNT(Y139)&lt;1,0,IF((Y$3-COUNTIF(Y138:Y145,"&lt;"&amp;Y139))&lt;0,0,IF(((Y$3-COUNTIF(Y138:Y145,"&lt;"&amp;Y139))/COUNTIF(Y138:Y145,Y139))&gt;1,1,(Y$3-COUNTIF(Y138:Y145,"&lt;"&amp;Y139))/COUNTIF(Y138:Y145,Y139))))</f>
        <v>0</v>
      </c>
    </row>
    <row r="140" spans="1:49" ht="15" x14ac:dyDescent="0.2">
      <c r="B140" s="27" t="s">
        <v>319</v>
      </c>
      <c r="C140" s="28" t="s">
        <v>221</v>
      </c>
      <c r="D140" s="7">
        <v>36</v>
      </c>
      <c r="E140" s="7">
        <v>41</v>
      </c>
      <c r="F140" s="7">
        <v>39</v>
      </c>
      <c r="G140" s="7">
        <v>34</v>
      </c>
      <c r="H140" s="7">
        <v>40</v>
      </c>
      <c r="I140" s="7">
        <v>38</v>
      </c>
      <c r="J140" s="7">
        <v>32</v>
      </c>
      <c r="K140" s="7">
        <v>45</v>
      </c>
      <c r="L140" s="7">
        <v>44</v>
      </c>
      <c r="M140" s="7">
        <v>42</v>
      </c>
      <c r="N140" s="7">
        <v>40</v>
      </c>
      <c r="O140" s="7">
        <v>43</v>
      </c>
      <c r="P140" s="7">
        <v>45</v>
      </c>
      <c r="Q140" s="7">
        <v>44</v>
      </c>
      <c r="R140" s="7">
        <v>36</v>
      </c>
      <c r="S140" s="7">
        <v>29</v>
      </c>
      <c r="T140" s="7">
        <v>41</v>
      </c>
      <c r="U140" s="7"/>
      <c r="V140" s="7"/>
      <c r="W140" s="7"/>
      <c r="X140" s="7"/>
      <c r="Y140" s="7"/>
      <c r="Z140" s="13">
        <f t="shared" si="2061"/>
        <v>39.352941176470587</v>
      </c>
      <c r="AB140" s="1">
        <f>IF(COUNT(D140)&lt;1,0,IF((D$3-COUNTIF(D138:D145,"&lt;"&amp;D140))&lt;0,0,IF(((D$3-COUNTIF(D138:D145,"&lt;"&amp;D140))/COUNTIF(D138:D145,D140))&gt;1,1,(D$3-COUNTIF(D138:D145,"&lt;"&amp;D140))/COUNTIF(D138:D145,D140))))</f>
        <v>1</v>
      </c>
      <c r="AC140" s="1">
        <f t="shared" ref="AC140" si="2083">IF(COUNT(E140)&lt;1,0,IF((E$3-COUNTIF(E138:E145,"&lt;"&amp;E140))&lt;0,0,IF(((E$3-COUNTIF(E138:E145,"&lt;"&amp;E140))/COUNTIF(E138:E145,E140))&gt;1,1,(E$3-COUNTIF(E138:E145,"&lt;"&amp;E140))/COUNTIF(E138:E145,E140))))</f>
        <v>0</v>
      </c>
      <c r="AD140" s="1">
        <f t="shared" ref="AD140" si="2084">IF(COUNT(F140)&lt;1,0,IF((F$3-COUNTIF(F138:F145,"&lt;"&amp;F140))&lt;0,0,IF(((F$3-COUNTIF(F138:F145,"&lt;"&amp;F140))/COUNTIF(F138:F145,F140))&gt;1,1,(F$3-COUNTIF(F138:F145,"&lt;"&amp;F140))/COUNTIF(F138:F145,F140))))</f>
        <v>0</v>
      </c>
      <c r="AE140" s="1">
        <f t="shared" ref="AE140" si="2085">IF(COUNT(G140)&lt;1,0,IF((G$3-COUNTIF(G138:G145,"&lt;"&amp;G140))&lt;0,0,IF(((G$3-COUNTIF(G138:G145,"&lt;"&amp;G140))/COUNTIF(G138:G145,G140))&gt;1,1,(G$3-COUNTIF(G138:G145,"&lt;"&amp;G140))/COUNTIF(G138:G145,G140))))</f>
        <v>1</v>
      </c>
      <c r="AF140" s="1">
        <f t="shared" ref="AF140" si="2086">IF(COUNT(H140)&lt;1,0,IF((H$3-COUNTIF(H138:H145,"&lt;"&amp;H140))&lt;0,0,IF(((H$3-COUNTIF(H138:H145,"&lt;"&amp;H140))/COUNTIF(H138:H145,H140))&gt;1,1,(H$3-COUNTIF(H138:H145,"&lt;"&amp;H140))/COUNTIF(H138:H145,H140))))</f>
        <v>1</v>
      </c>
      <c r="AG140" s="1">
        <f t="shared" ref="AG140" si="2087">IF(COUNT(I140)&lt;1,0,IF((I$3-COUNTIF(I138:I145,"&lt;"&amp;I140))&lt;0,0,IF(((I$3-COUNTIF(I138:I145,"&lt;"&amp;I140))/COUNTIF(I138:I145,I140))&gt;1,1,(I$3-COUNTIF(I138:I145,"&lt;"&amp;I140))/COUNTIF(I138:I145,I140))))</f>
        <v>1</v>
      </c>
      <c r="AH140" s="1">
        <f t="shared" ref="AH140" si="2088">IF(COUNT(J140)&lt;1,0,IF((J$3-COUNTIF(J138:J145,"&lt;"&amp;J140))&lt;0,0,IF(((J$3-COUNTIF(J138:J145,"&lt;"&amp;J140))/COUNTIF(J138:J145,J140))&gt;1,1,(J$3-COUNTIF(J138:J145,"&lt;"&amp;J140))/COUNTIF(J138:J145,J140))))</f>
        <v>1</v>
      </c>
      <c r="AI140" s="1">
        <f t="shared" ref="AI140" si="2089">IF(COUNT(K140)&lt;1,0,IF((K$3-COUNTIF(K138:K145,"&lt;"&amp;K140))&lt;0,0,IF(((K$3-COUNTIF(K138:K145,"&lt;"&amp;K140))/COUNTIF(K138:K145,K140))&gt;1,1,(K$3-COUNTIF(K138:K145,"&lt;"&amp;K140))/COUNTIF(K138:K145,K140))))</f>
        <v>0</v>
      </c>
      <c r="AJ140" s="1">
        <f t="shared" ref="AJ140" si="2090">IF(COUNT(L140)&lt;1,0,IF((L$3-COUNTIF(L138:L145,"&lt;"&amp;L140))&lt;0,0,IF(((L$3-COUNTIF(L138:L145,"&lt;"&amp;L140))/COUNTIF(L138:L145,L140))&gt;1,1,(L$3-COUNTIF(L138:L145,"&lt;"&amp;L140))/COUNTIF(L138:L145,L140))))</f>
        <v>0.5</v>
      </c>
      <c r="AK140" s="1">
        <f t="shared" ref="AK140" si="2091">IF(COUNT(M140)&lt;1,0,IF((M$3-COUNTIF(M138:M145,"&lt;"&amp;M140))&lt;0,0,IF(((M$3-COUNTIF(M138:M145,"&lt;"&amp;M140))/COUNTIF(M138:M145,M140))&gt;1,1,(M$3-COUNTIF(M138:M145,"&lt;"&amp;M140))/COUNTIF(M138:M145,M140))))</f>
        <v>0.5</v>
      </c>
      <c r="AL140" s="1">
        <f t="shared" ref="AL140" si="2092">IF(COUNT(N140)&lt;1,0,IF((N$3-COUNTIF(N138:N145,"&lt;"&amp;N140))&lt;0,0,IF(((N$3-COUNTIF(N138:N145,"&lt;"&amp;N140))/COUNTIF(N138:N145,N140))&gt;1,1,(N$3-COUNTIF(N138:N145,"&lt;"&amp;N140))/COUNTIF(N138:N145,N140))))</f>
        <v>1</v>
      </c>
      <c r="AM140" s="1">
        <f t="shared" ref="AM140" si="2093">IF(COUNT(O140)&lt;1,0,IF((O$3-COUNTIF(O138:O145,"&lt;"&amp;O140))&lt;0,0,IF(((O$3-COUNTIF(O138:O145,"&lt;"&amp;O140))/COUNTIF(O138:O145,O140))&gt;1,1,(O$3-COUNTIF(O138:O145,"&lt;"&amp;O140))/COUNTIF(O138:O145,O140))))</f>
        <v>1</v>
      </c>
      <c r="AN140" s="1">
        <f t="shared" ref="AN140" si="2094">IF(COUNT(P140)&lt;1,0,IF((P$3-COUNTIF(P138:P145,"&lt;"&amp;P140))&lt;0,0,IF(((P$3-COUNTIF(P138:P145,"&lt;"&amp;P140))/COUNTIF(P138:P145,P140))&gt;1,1,(P$3-COUNTIF(P138:P145,"&lt;"&amp;P140))/COUNTIF(P138:P145,P140))))</f>
        <v>0.5</v>
      </c>
      <c r="AO140" s="1">
        <f t="shared" ref="AO140" si="2095">IF(COUNT(Q140)&lt;1,0,IF((Q$3-COUNTIF(Q138:Q145,"&lt;"&amp;Q140))&lt;0,0,IF(((Q$3-COUNTIF(Q138:Q145,"&lt;"&amp;Q140))/COUNTIF(Q138:Q145,Q140))&gt;1,1,(Q$3-COUNTIF(Q138:Q145,"&lt;"&amp;Q140))/COUNTIF(Q138:Q145,Q140))))</f>
        <v>0</v>
      </c>
      <c r="AP140" s="1">
        <f t="shared" ref="AP140" si="2096">IF(COUNT(R140)&lt;1,0,IF((R$3-COUNTIF(R138:R145,"&lt;"&amp;R140))&lt;0,0,IF(((R$3-COUNTIF(R138:R145,"&lt;"&amp;R140))/COUNTIF(R138:R145,R140))&gt;1,1,(R$3-COUNTIF(R138:R145,"&lt;"&amp;R140))/COUNTIF(R138:R145,R140))))</f>
        <v>1</v>
      </c>
      <c r="AQ140" s="1">
        <f t="shared" ref="AQ140" si="2097">IF(COUNT(S140)&lt;1,0,IF((S$3-COUNTIF(S138:S145,"&lt;"&amp;S140))&lt;0,0,IF(((S$3-COUNTIF(S138:S145,"&lt;"&amp;S140))/COUNTIF(S138:S145,S140))&gt;1,1,(S$3-COUNTIF(S138:S145,"&lt;"&amp;S140))/COUNTIF(S138:S145,S140))))</f>
        <v>1</v>
      </c>
      <c r="AR140" s="1">
        <f t="shared" ref="AR140" si="2098">IF(COUNT(T140)&lt;1,0,IF((T$3-COUNTIF(T138:T145,"&lt;"&amp;T140))&lt;0,0,IF(((T$3-COUNTIF(T138:T145,"&lt;"&amp;T140))/COUNTIF(T138:T145,T140))&gt;1,1,(T$3-COUNTIF(T138:T145,"&lt;"&amp;T140))/COUNTIF(T138:T145,T140))))</f>
        <v>0</v>
      </c>
      <c r="AS140" s="1">
        <f t="shared" ref="AS140" si="2099">IF(COUNT(U140)&lt;1,0,IF((U$3-COUNTIF(U138:U145,"&lt;"&amp;U140))&lt;0,0,IF(((U$3-COUNTIF(U138:U145,"&lt;"&amp;U140))/COUNTIF(U138:U145,U140))&gt;1,1,(U$3-COUNTIF(U138:U145,"&lt;"&amp;U140))/COUNTIF(U138:U145,U140))))</f>
        <v>0</v>
      </c>
      <c r="AT140" s="1">
        <f t="shared" ref="AT140" si="2100">IF(COUNT(V140)&lt;1,0,IF((V$3-COUNTIF(V138:V145,"&lt;"&amp;V140))&lt;0,0,IF(((V$3-COUNTIF(V138:V145,"&lt;"&amp;V140))/COUNTIF(V138:V145,V140))&gt;1,1,(V$3-COUNTIF(V138:V145,"&lt;"&amp;V140))/COUNTIF(V138:V145,V140))))</f>
        <v>0</v>
      </c>
      <c r="AU140" s="1">
        <f t="shared" ref="AU140" si="2101">IF(COUNT(W140)&lt;1,0,IF((W$3-COUNTIF(W138:W145,"&lt;"&amp;W140))&lt;0,0,IF(((W$3-COUNTIF(W138:W145,"&lt;"&amp;W140))/COUNTIF(W138:W145,W140))&gt;1,1,(W$3-COUNTIF(W138:W145,"&lt;"&amp;W140))/COUNTIF(W138:W145,W140))))</f>
        <v>0</v>
      </c>
      <c r="AV140" s="1">
        <f t="shared" ref="AV140" si="2102">IF(COUNT(X140)&lt;1,0,IF((X$3-COUNTIF(X138:X145,"&lt;"&amp;X140))&lt;0,0,IF(((X$3-COUNTIF(X138:X145,"&lt;"&amp;X140))/COUNTIF(X138:X145,X140))&gt;1,1,(X$3-COUNTIF(X138:X145,"&lt;"&amp;X140))/COUNTIF(X138:X145,X140))))</f>
        <v>0</v>
      </c>
      <c r="AW140" s="1">
        <f t="shared" ref="AW140" si="2103">IF(COUNT(Y140)&lt;1,0,IF((Y$3-COUNTIF(Y138:Y145,"&lt;"&amp;Y140))&lt;0,0,IF(((Y$3-COUNTIF(Y138:Y145,"&lt;"&amp;Y140))/COUNTIF(Y138:Y145,Y140))&gt;1,1,(Y$3-COUNTIF(Y138:Y145,"&lt;"&amp;Y140))/COUNTIF(Y138:Y145,Y140))))</f>
        <v>0</v>
      </c>
    </row>
    <row r="141" spans="1:49" ht="15" x14ac:dyDescent="0.2">
      <c r="B141" s="11" t="s">
        <v>320</v>
      </c>
      <c r="C141" s="28" t="s">
        <v>221</v>
      </c>
      <c r="D141" s="7">
        <v>33</v>
      </c>
      <c r="E141" s="7">
        <v>35</v>
      </c>
      <c r="F141" s="7">
        <v>36</v>
      </c>
      <c r="G141" s="7">
        <v>38</v>
      </c>
      <c r="H141" s="7">
        <v>40</v>
      </c>
      <c r="I141" s="7">
        <v>35</v>
      </c>
      <c r="J141" s="7">
        <v>38</v>
      </c>
      <c r="K141" s="7">
        <v>40</v>
      </c>
      <c r="L141" s="7">
        <v>40</v>
      </c>
      <c r="M141" s="7">
        <v>36</v>
      </c>
      <c r="N141" s="7">
        <v>33</v>
      </c>
      <c r="O141" s="7">
        <v>33</v>
      </c>
      <c r="P141" s="7">
        <v>45</v>
      </c>
      <c r="Q141" s="7">
        <v>40</v>
      </c>
      <c r="R141" s="7">
        <v>33</v>
      </c>
      <c r="S141" s="7">
        <v>35</v>
      </c>
      <c r="T141" s="7">
        <v>37</v>
      </c>
      <c r="U141" s="7"/>
      <c r="V141" s="7"/>
      <c r="W141" s="7"/>
      <c r="X141" s="7"/>
      <c r="Y141" s="7"/>
      <c r="Z141" s="13">
        <f t="shared" si="2061"/>
        <v>36.882352941176471</v>
      </c>
      <c r="AB141" s="1">
        <f>IF(COUNT(D141)&lt;1,0,IF((D$3-COUNTIF(D138:D145,"&lt;"&amp;D141))&lt;0,0,IF(((D$3-COUNTIF(D138:D145,"&lt;"&amp;D141))/COUNTIF(D138:D145,D141))&gt;1,1,(D$3-COUNTIF(D138:D145,"&lt;"&amp;D141))/COUNTIF(D138:D145,D141))))</f>
        <v>1</v>
      </c>
      <c r="AC141" s="1">
        <f t="shared" ref="AC141" si="2104">IF(COUNT(E141)&lt;1,0,IF((E$3-COUNTIF(E138:E145,"&lt;"&amp;E141))&lt;0,0,IF(((E$3-COUNTIF(E138:E145,"&lt;"&amp;E141))/COUNTIF(E138:E145,E141))&gt;1,1,(E$3-COUNTIF(E138:E145,"&lt;"&amp;E141))/COUNTIF(E138:E145,E141))))</f>
        <v>1</v>
      </c>
      <c r="AD141" s="1">
        <f t="shared" ref="AD141" si="2105">IF(COUNT(F141)&lt;1,0,IF((F$3-COUNTIF(F138:F145,"&lt;"&amp;F141))&lt;0,0,IF(((F$3-COUNTIF(F138:F145,"&lt;"&amp;F141))/COUNTIF(F138:F145,F141))&gt;1,1,(F$3-COUNTIF(F138:F145,"&lt;"&amp;F141))/COUNTIF(F138:F145,F141))))</f>
        <v>1</v>
      </c>
      <c r="AE141" s="1">
        <f t="shared" ref="AE141" si="2106">IF(COUNT(G141)&lt;1,0,IF((G$3-COUNTIF(G138:G145,"&lt;"&amp;G141))&lt;0,0,IF(((G$3-COUNTIF(G138:G145,"&lt;"&amp;G141))/COUNTIF(G138:G145,G141))&gt;1,1,(G$3-COUNTIF(G138:G145,"&lt;"&amp;G141))/COUNTIF(G138:G145,G141))))</f>
        <v>0</v>
      </c>
      <c r="AF141" s="1">
        <f t="shared" ref="AF141" si="2107">IF(COUNT(H141)&lt;1,0,IF((H$3-COUNTIF(H138:H145,"&lt;"&amp;H141))&lt;0,0,IF(((H$3-COUNTIF(H138:H145,"&lt;"&amp;H141))/COUNTIF(H138:H145,H141))&gt;1,1,(H$3-COUNTIF(H138:H145,"&lt;"&amp;H141))/COUNTIF(H138:H145,H141))))</f>
        <v>1</v>
      </c>
      <c r="AG141" s="1">
        <f t="shared" ref="AG141" si="2108">IF(COUNT(I141)&lt;1,0,IF((I$3-COUNTIF(I138:I145,"&lt;"&amp;I141))&lt;0,0,IF(((I$3-COUNTIF(I138:I145,"&lt;"&amp;I141))/COUNTIF(I138:I145,I141))&gt;1,1,(I$3-COUNTIF(I138:I145,"&lt;"&amp;I141))/COUNTIF(I138:I145,I141))))</f>
        <v>1</v>
      </c>
      <c r="AH141" s="1">
        <f t="shared" ref="AH141" si="2109">IF(COUNT(J141)&lt;1,0,IF((J$3-COUNTIF(J138:J145,"&lt;"&amp;J141))&lt;0,0,IF(((J$3-COUNTIF(J138:J145,"&lt;"&amp;J141))/COUNTIF(J138:J145,J141))&gt;1,1,(J$3-COUNTIF(J138:J145,"&lt;"&amp;J141))/COUNTIF(J138:J145,J141))))</f>
        <v>1</v>
      </c>
      <c r="AI141" s="1">
        <f t="shared" ref="AI141" si="2110">IF(COUNT(K141)&lt;1,0,IF((K$3-COUNTIF(K138:K145,"&lt;"&amp;K141))&lt;0,0,IF(((K$3-COUNTIF(K138:K145,"&lt;"&amp;K141))/COUNTIF(K138:K145,K141))&gt;1,1,(K$3-COUNTIF(K138:K145,"&lt;"&amp;K141))/COUNTIF(K138:K145,K141))))</f>
        <v>1</v>
      </c>
      <c r="AJ141" s="1">
        <f t="shared" ref="AJ141" si="2111">IF(COUNT(L141)&lt;1,0,IF((L$3-COUNTIF(L138:L145,"&lt;"&amp;L141))&lt;0,0,IF(((L$3-COUNTIF(L138:L145,"&lt;"&amp;L141))/COUNTIF(L138:L145,L141))&gt;1,1,(L$3-COUNTIF(L138:L145,"&lt;"&amp;L141))/COUNTIF(L138:L145,L141))))</f>
        <v>1</v>
      </c>
      <c r="AK141" s="1">
        <f t="shared" ref="AK141" si="2112">IF(COUNT(M141)&lt;1,0,IF((M$3-COUNTIF(M138:M145,"&lt;"&amp;M141))&lt;0,0,IF(((M$3-COUNTIF(M138:M145,"&lt;"&amp;M141))/COUNTIF(M138:M145,M141))&gt;1,1,(M$3-COUNTIF(M138:M145,"&lt;"&amp;M141))/COUNTIF(M138:M145,M141))))</f>
        <v>1</v>
      </c>
      <c r="AL141" s="1">
        <f t="shared" ref="AL141" si="2113">IF(COUNT(N141)&lt;1,0,IF((N$3-COUNTIF(N138:N145,"&lt;"&amp;N141))&lt;0,0,IF(((N$3-COUNTIF(N138:N145,"&lt;"&amp;N141))/COUNTIF(N138:N145,N141))&gt;1,1,(N$3-COUNTIF(N138:N145,"&lt;"&amp;N141))/COUNTIF(N138:N145,N141))))</f>
        <v>1</v>
      </c>
      <c r="AM141" s="1">
        <f t="shared" ref="AM141" si="2114">IF(COUNT(O141)&lt;1,0,IF((O$3-COUNTIF(O138:O145,"&lt;"&amp;O141))&lt;0,0,IF(((O$3-COUNTIF(O138:O145,"&lt;"&amp;O141))/COUNTIF(O138:O145,O141))&gt;1,1,(O$3-COUNTIF(O138:O145,"&lt;"&amp;O141))/COUNTIF(O138:O145,O141))))</f>
        <v>1</v>
      </c>
      <c r="AN141" s="1">
        <f t="shared" ref="AN141" si="2115">IF(COUNT(P141)&lt;1,0,IF((P$3-COUNTIF(P138:P145,"&lt;"&amp;P141))&lt;0,0,IF(((P$3-COUNTIF(P138:P145,"&lt;"&amp;P141))/COUNTIF(P138:P145,P141))&gt;1,1,(P$3-COUNTIF(P138:P145,"&lt;"&amp;P141))/COUNTIF(P138:P145,P141))))</f>
        <v>0.5</v>
      </c>
      <c r="AO141" s="1">
        <f t="shared" ref="AO141" si="2116">IF(COUNT(Q141)&lt;1,0,IF((Q$3-COUNTIF(Q138:Q145,"&lt;"&amp;Q141))&lt;0,0,IF(((Q$3-COUNTIF(Q138:Q145,"&lt;"&amp;Q141))/COUNTIF(Q138:Q145,Q141))&gt;1,1,(Q$3-COUNTIF(Q138:Q145,"&lt;"&amp;Q141))/COUNTIF(Q138:Q145,Q141))))</f>
        <v>0.5</v>
      </c>
      <c r="AP141" s="1">
        <f t="shared" ref="AP141" si="2117">IF(COUNT(R141)&lt;1,0,IF((R$3-COUNTIF(R138:R145,"&lt;"&amp;R141))&lt;0,0,IF(((R$3-COUNTIF(R138:R145,"&lt;"&amp;R141))/COUNTIF(R138:R145,R141))&gt;1,1,(R$3-COUNTIF(R138:R145,"&lt;"&amp;R141))/COUNTIF(R138:R145,R141))))</f>
        <v>1</v>
      </c>
      <c r="AQ141" s="1">
        <f t="shared" ref="AQ141" si="2118">IF(COUNT(S141)&lt;1,0,IF((S$3-COUNTIF(S138:S145,"&lt;"&amp;S141))&lt;0,0,IF(((S$3-COUNTIF(S138:S145,"&lt;"&amp;S141))/COUNTIF(S138:S145,S141))&gt;1,1,(S$3-COUNTIF(S138:S145,"&lt;"&amp;S141))/COUNTIF(S138:S145,S141))))</f>
        <v>1</v>
      </c>
      <c r="AR141" s="1">
        <f t="shared" ref="AR141" si="2119">IF(COUNT(T141)&lt;1,0,IF((T$3-COUNTIF(T138:T145,"&lt;"&amp;T141))&lt;0,0,IF(((T$3-COUNTIF(T138:T145,"&lt;"&amp;T141))/COUNTIF(T138:T145,T141))&gt;1,1,(T$3-COUNTIF(T138:T145,"&lt;"&amp;T141))/COUNTIF(T138:T145,T141))))</f>
        <v>1</v>
      </c>
      <c r="AS141" s="1">
        <f t="shared" ref="AS141" si="2120">IF(COUNT(U141)&lt;1,0,IF((U$3-COUNTIF(U138:U145,"&lt;"&amp;U141))&lt;0,0,IF(((U$3-COUNTIF(U138:U145,"&lt;"&amp;U141))/COUNTIF(U138:U145,U141))&gt;1,1,(U$3-COUNTIF(U138:U145,"&lt;"&amp;U141))/COUNTIF(U138:U145,U141))))</f>
        <v>0</v>
      </c>
      <c r="AT141" s="1">
        <f t="shared" ref="AT141" si="2121">IF(COUNT(V141)&lt;1,0,IF((V$3-COUNTIF(V138:V145,"&lt;"&amp;V141))&lt;0,0,IF(((V$3-COUNTIF(V138:V145,"&lt;"&amp;V141))/COUNTIF(V138:V145,V141))&gt;1,1,(V$3-COUNTIF(V138:V145,"&lt;"&amp;V141))/COUNTIF(V138:V145,V141))))</f>
        <v>0</v>
      </c>
      <c r="AU141" s="1">
        <f t="shared" ref="AU141" si="2122">IF(COUNT(W141)&lt;1,0,IF((W$3-COUNTIF(W138:W145,"&lt;"&amp;W141))&lt;0,0,IF(((W$3-COUNTIF(W138:W145,"&lt;"&amp;W141))/COUNTIF(W138:W145,W141))&gt;1,1,(W$3-COUNTIF(W138:W145,"&lt;"&amp;W141))/COUNTIF(W138:W145,W141))))</f>
        <v>0</v>
      </c>
      <c r="AV141" s="1">
        <f t="shared" ref="AV141" si="2123">IF(COUNT(X141)&lt;1,0,IF((X$3-COUNTIF(X138:X145,"&lt;"&amp;X141))&lt;0,0,IF(((X$3-COUNTIF(X138:X145,"&lt;"&amp;X141))/COUNTIF(X138:X145,X141))&gt;1,1,(X$3-COUNTIF(X138:X145,"&lt;"&amp;X141))/COUNTIF(X138:X145,X141))))</f>
        <v>0</v>
      </c>
      <c r="AW141" s="1">
        <f t="shared" ref="AW141" si="2124">IF(COUNT(Y141)&lt;1,0,IF((Y$3-COUNTIF(Y138:Y145,"&lt;"&amp;Y141))&lt;0,0,IF(((Y$3-COUNTIF(Y138:Y145,"&lt;"&amp;Y141))/COUNTIF(Y138:Y145,Y141))&gt;1,1,(Y$3-COUNTIF(Y138:Y145,"&lt;"&amp;Y141))/COUNTIF(Y138:Y145,Y141))))</f>
        <v>0</v>
      </c>
    </row>
    <row r="142" spans="1:49" ht="15" x14ac:dyDescent="0.2">
      <c r="B142" s="11" t="s">
        <v>321</v>
      </c>
      <c r="C142" s="28" t="s">
        <v>221</v>
      </c>
      <c r="D142" s="7">
        <v>37</v>
      </c>
      <c r="E142" s="7">
        <v>38</v>
      </c>
      <c r="F142" s="7">
        <v>45</v>
      </c>
      <c r="G142" s="7">
        <v>38</v>
      </c>
      <c r="H142" s="7">
        <v>45</v>
      </c>
      <c r="I142" s="7">
        <v>45</v>
      </c>
      <c r="J142" s="7">
        <v>45</v>
      </c>
      <c r="K142" s="7">
        <v>45</v>
      </c>
      <c r="L142" s="7">
        <v>45</v>
      </c>
      <c r="M142" s="7">
        <v>45</v>
      </c>
      <c r="N142" s="7">
        <v>45</v>
      </c>
      <c r="O142" s="7">
        <v>38</v>
      </c>
      <c r="P142" s="7">
        <v>44</v>
      </c>
      <c r="Q142" s="7">
        <v>40</v>
      </c>
      <c r="R142" s="7">
        <v>45</v>
      </c>
      <c r="S142" s="7">
        <v>45</v>
      </c>
      <c r="T142" s="7">
        <v>45</v>
      </c>
      <c r="U142" s="7"/>
      <c r="V142" s="7"/>
      <c r="W142" s="7"/>
      <c r="X142" s="7"/>
      <c r="Y142" s="7"/>
      <c r="Z142" s="13">
        <f t="shared" si="2061"/>
        <v>42.941176470588232</v>
      </c>
      <c r="AB142" s="1">
        <f>IF(COUNT(D142)&lt;1,0,IF((D$3-COUNTIF(D138:D145,"&lt;"&amp;D142))&lt;0,0,IF(((D$3-COUNTIF(D138:D145,"&lt;"&amp;D142))/COUNTIF(D138:D145,D142))&gt;1,1,(D$3-COUNTIF(D138:D145,"&lt;"&amp;D142))/COUNTIF(D138:D145,D142))))</f>
        <v>1</v>
      </c>
      <c r="AC142" s="1">
        <f t="shared" ref="AC142" si="2125">IF(COUNT(E142)&lt;1,0,IF((E$3-COUNTIF(E138:E145,"&lt;"&amp;E142))&lt;0,0,IF(((E$3-COUNTIF(E138:E145,"&lt;"&amp;E142))/COUNTIF(E138:E145,E142))&gt;1,1,(E$3-COUNTIF(E138:E145,"&lt;"&amp;E142))/COUNTIF(E138:E145,E142))))</f>
        <v>1</v>
      </c>
      <c r="AD142" s="1">
        <f t="shared" ref="AD142" si="2126">IF(COUNT(F142)&lt;1,0,IF((F$3-COUNTIF(F138:F145,"&lt;"&amp;F142))&lt;0,0,IF(((F$3-COUNTIF(F138:F145,"&lt;"&amp;F142))/COUNTIF(F138:F145,F142))&gt;1,1,(F$3-COUNTIF(F138:F145,"&lt;"&amp;F142))/COUNTIF(F138:F145,F142))))</f>
        <v>0</v>
      </c>
      <c r="AE142" s="1">
        <f t="shared" ref="AE142" si="2127">IF(COUNT(G142)&lt;1,0,IF((G$3-COUNTIF(G138:G145,"&lt;"&amp;G142))&lt;0,0,IF(((G$3-COUNTIF(G138:G145,"&lt;"&amp;G142))/COUNTIF(G138:G145,G142))&gt;1,1,(G$3-COUNTIF(G138:G145,"&lt;"&amp;G142))/COUNTIF(G138:G145,G142))))</f>
        <v>0</v>
      </c>
      <c r="AF142" s="1">
        <f t="shared" ref="AF142" si="2128">IF(COUNT(H142)&lt;1,0,IF((H$3-COUNTIF(H138:H145,"&lt;"&amp;H142))&lt;0,0,IF(((H$3-COUNTIF(H138:H145,"&lt;"&amp;H142))/COUNTIF(H138:H145,H142))&gt;1,1,(H$3-COUNTIF(H138:H145,"&lt;"&amp;H142))/COUNTIF(H138:H145,H142))))</f>
        <v>0</v>
      </c>
      <c r="AG142" s="1">
        <f t="shared" ref="AG142" si="2129">IF(COUNT(I142)&lt;1,0,IF((I$3-COUNTIF(I138:I145,"&lt;"&amp;I142))&lt;0,0,IF(((I$3-COUNTIF(I138:I145,"&lt;"&amp;I142))/COUNTIF(I138:I145,I142))&gt;1,1,(I$3-COUNTIF(I138:I145,"&lt;"&amp;I142))/COUNTIF(I138:I145,I142))))</f>
        <v>0</v>
      </c>
      <c r="AH142" s="1">
        <f t="shared" ref="AH142" si="2130">IF(COUNT(J142)&lt;1,0,IF((J$3-COUNTIF(J138:J145,"&lt;"&amp;J142))&lt;0,0,IF(((J$3-COUNTIF(J138:J145,"&lt;"&amp;J142))/COUNTIF(J138:J145,J142))&gt;1,1,(J$3-COUNTIF(J138:J145,"&lt;"&amp;J142))/COUNTIF(J138:J145,J142))))</f>
        <v>0</v>
      </c>
      <c r="AI142" s="1">
        <f t="shared" ref="AI142" si="2131">IF(COUNT(K142)&lt;1,0,IF((K$3-COUNTIF(K138:K145,"&lt;"&amp;K142))&lt;0,0,IF(((K$3-COUNTIF(K138:K145,"&lt;"&amp;K142))/COUNTIF(K138:K145,K142))&gt;1,1,(K$3-COUNTIF(K138:K145,"&lt;"&amp;K142))/COUNTIF(K138:K145,K142))))</f>
        <v>0</v>
      </c>
      <c r="AJ142" s="1">
        <f t="shared" ref="AJ142" si="2132">IF(COUNT(L142)&lt;1,0,IF((L$3-COUNTIF(L138:L145,"&lt;"&amp;L142))&lt;0,0,IF(((L$3-COUNTIF(L138:L145,"&lt;"&amp;L142))/COUNTIF(L138:L145,L142))&gt;1,1,(L$3-COUNTIF(L138:L145,"&lt;"&amp;L142))/COUNTIF(L138:L145,L142))))</f>
        <v>0</v>
      </c>
      <c r="AK142" s="1">
        <f t="shared" ref="AK142" si="2133">IF(COUNT(M142)&lt;1,0,IF((M$3-COUNTIF(M138:M145,"&lt;"&amp;M142))&lt;0,0,IF(((M$3-COUNTIF(M138:M145,"&lt;"&amp;M142))/COUNTIF(M138:M145,M142))&gt;1,1,(M$3-COUNTIF(M138:M145,"&lt;"&amp;M142))/COUNTIF(M138:M145,M142))))</f>
        <v>0</v>
      </c>
      <c r="AL142" s="1">
        <f t="shared" ref="AL142" si="2134">IF(COUNT(N142)&lt;1,0,IF((N$3-COUNTIF(N138:N145,"&lt;"&amp;N142))&lt;0,0,IF(((N$3-COUNTIF(N138:N145,"&lt;"&amp;N142))/COUNTIF(N138:N145,N142))&gt;1,1,(N$3-COUNTIF(N138:N145,"&lt;"&amp;N142))/COUNTIF(N138:N145,N142))))</f>
        <v>0</v>
      </c>
      <c r="AM142" s="1">
        <f t="shared" ref="AM142" si="2135">IF(COUNT(O142)&lt;1,0,IF((O$3-COUNTIF(O138:O145,"&lt;"&amp;O142))&lt;0,0,IF(((O$3-COUNTIF(O138:O145,"&lt;"&amp;O142))/COUNTIF(O138:O145,O142))&gt;1,1,(O$3-COUNTIF(O138:O145,"&lt;"&amp;O142))/COUNTIF(O138:O145,O142))))</f>
        <v>1</v>
      </c>
      <c r="AN142" s="1">
        <f t="shared" ref="AN142" si="2136">IF(COUNT(P142)&lt;1,0,IF((P$3-COUNTIF(P138:P145,"&lt;"&amp;P142))&lt;0,0,IF(((P$3-COUNTIF(P138:P145,"&lt;"&amp;P142))/COUNTIF(P138:P145,P142))&gt;1,1,(P$3-COUNTIF(P138:P145,"&lt;"&amp;P142))/COUNTIF(P138:P145,P142))))</f>
        <v>1</v>
      </c>
      <c r="AO142" s="1">
        <f t="shared" ref="AO142" si="2137">IF(COUNT(Q142)&lt;1,0,IF((Q$3-COUNTIF(Q138:Q145,"&lt;"&amp;Q142))&lt;0,0,IF(((Q$3-COUNTIF(Q138:Q145,"&lt;"&amp;Q142))/COUNTIF(Q138:Q145,Q142))&gt;1,1,(Q$3-COUNTIF(Q138:Q145,"&lt;"&amp;Q142))/COUNTIF(Q138:Q145,Q142))))</f>
        <v>0.5</v>
      </c>
      <c r="AP142" s="1">
        <f t="shared" ref="AP142" si="2138">IF(COUNT(R142)&lt;1,0,IF((R$3-COUNTIF(R138:R145,"&lt;"&amp;R142))&lt;0,0,IF(((R$3-COUNTIF(R138:R145,"&lt;"&amp;R142))/COUNTIF(R138:R145,R142))&gt;1,1,(R$3-COUNTIF(R138:R145,"&lt;"&amp;R142))/COUNTIF(R138:R145,R142))))</f>
        <v>0</v>
      </c>
      <c r="AQ142" s="1">
        <f t="shared" ref="AQ142" si="2139">IF(COUNT(S142)&lt;1,0,IF((S$3-COUNTIF(S138:S145,"&lt;"&amp;S142))&lt;0,0,IF(((S$3-COUNTIF(S138:S145,"&lt;"&amp;S142))/COUNTIF(S138:S145,S142))&gt;1,1,(S$3-COUNTIF(S138:S145,"&lt;"&amp;S142))/COUNTIF(S138:S145,S142))))</f>
        <v>0</v>
      </c>
      <c r="AR142" s="1">
        <f t="shared" ref="AR142" si="2140">IF(COUNT(T142)&lt;1,0,IF((T$3-COUNTIF(T138:T145,"&lt;"&amp;T142))&lt;0,0,IF(((T$3-COUNTIF(T138:T145,"&lt;"&amp;T142))/COUNTIF(T138:T145,T142))&gt;1,1,(T$3-COUNTIF(T138:T145,"&lt;"&amp;T142))/COUNTIF(T138:T145,T142))))</f>
        <v>0</v>
      </c>
      <c r="AS142" s="1">
        <f t="shared" ref="AS142" si="2141">IF(COUNT(U142)&lt;1,0,IF((U$3-COUNTIF(U138:U145,"&lt;"&amp;U142))&lt;0,0,IF(((U$3-COUNTIF(U138:U145,"&lt;"&amp;U142))/COUNTIF(U138:U145,U142))&gt;1,1,(U$3-COUNTIF(U138:U145,"&lt;"&amp;U142))/COUNTIF(U138:U145,U142))))</f>
        <v>0</v>
      </c>
      <c r="AT142" s="1">
        <f t="shared" ref="AT142" si="2142">IF(COUNT(V142)&lt;1,0,IF((V$3-COUNTIF(V138:V145,"&lt;"&amp;V142))&lt;0,0,IF(((V$3-COUNTIF(V138:V145,"&lt;"&amp;V142))/COUNTIF(V138:V145,V142))&gt;1,1,(V$3-COUNTIF(V138:V145,"&lt;"&amp;V142))/COUNTIF(V138:V145,V142))))</f>
        <v>0</v>
      </c>
      <c r="AU142" s="1">
        <f t="shared" ref="AU142" si="2143">IF(COUNT(W142)&lt;1,0,IF((W$3-COUNTIF(W138:W145,"&lt;"&amp;W142))&lt;0,0,IF(((W$3-COUNTIF(W138:W145,"&lt;"&amp;W142))/COUNTIF(W138:W145,W142))&gt;1,1,(W$3-COUNTIF(W138:W145,"&lt;"&amp;W142))/COUNTIF(W138:W145,W142))))</f>
        <v>0</v>
      </c>
      <c r="AV142" s="1">
        <f t="shared" ref="AV142" si="2144">IF(COUNT(X142)&lt;1,0,IF((X$3-COUNTIF(X138:X145,"&lt;"&amp;X142))&lt;0,0,IF(((X$3-COUNTIF(X138:X145,"&lt;"&amp;X142))/COUNTIF(X138:X145,X142))&gt;1,1,(X$3-COUNTIF(X138:X145,"&lt;"&amp;X142))/COUNTIF(X138:X145,X142))))</f>
        <v>0</v>
      </c>
      <c r="AW142" s="1">
        <f t="shared" ref="AW142" si="2145">IF(COUNT(Y142)&lt;1,0,IF((Y$3-COUNTIF(Y138:Y145,"&lt;"&amp;Y142))&lt;0,0,IF(((Y$3-COUNTIF(Y138:Y145,"&lt;"&amp;Y142))/COUNTIF(Y138:Y145,Y142))&gt;1,1,(Y$3-COUNTIF(Y138:Y145,"&lt;"&amp;Y142))/COUNTIF(Y138:Y145,Y142))))</f>
        <v>0</v>
      </c>
    </row>
    <row r="143" spans="1:49" ht="15" x14ac:dyDescent="0.2">
      <c r="B143" s="11" t="s">
        <v>323</v>
      </c>
      <c r="C143" s="28" t="s">
        <v>221</v>
      </c>
      <c r="D143" s="7">
        <v>40</v>
      </c>
      <c r="E143" s="7">
        <v>35</v>
      </c>
      <c r="F143" s="7">
        <v>36</v>
      </c>
      <c r="G143" s="7">
        <v>36</v>
      </c>
      <c r="H143" s="7">
        <v>38</v>
      </c>
      <c r="I143" s="7">
        <v>31</v>
      </c>
      <c r="J143" s="7">
        <v>45</v>
      </c>
      <c r="K143" s="7">
        <v>30</v>
      </c>
      <c r="L143" s="7">
        <v>45</v>
      </c>
      <c r="M143" s="7">
        <v>39</v>
      </c>
      <c r="N143" s="7">
        <v>45</v>
      </c>
      <c r="O143" s="7">
        <v>45</v>
      </c>
      <c r="P143" s="7">
        <v>45</v>
      </c>
      <c r="Q143" s="7">
        <v>40</v>
      </c>
      <c r="R143" s="7">
        <v>44</v>
      </c>
      <c r="S143" s="7">
        <v>39</v>
      </c>
      <c r="T143" s="7">
        <v>44</v>
      </c>
      <c r="U143" s="7"/>
      <c r="V143" s="7"/>
      <c r="W143" s="7"/>
      <c r="X143" s="7"/>
      <c r="Y143" s="7"/>
      <c r="Z143" s="13">
        <f t="shared" si="2061"/>
        <v>39.823529411764703</v>
      </c>
      <c r="AB143" s="1">
        <f>IF(COUNT(D143)&lt;1,0,IF((D$3-COUNTIF(D138:D145,"&lt;"&amp;D143))&lt;0,0,IF(((D$3-COUNTIF(D138:D145,"&lt;"&amp;D143))/COUNTIF(D138:D145,D143))&gt;1,1,(D$3-COUNTIF(D138:D145,"&lt;"&amp;D143))/COUNTIF(D138:D145,D143))))</f>
        <v>1</v>
      </c>
      <c r="AC143" s="1">
        <f t="shared" ref="AC143" si="2146">IF(COUNT(E143)&lt;1,0,IF((E$3-COUNTIF(E138:E145,"&lt;"&amp;E143))&lt;0,0,IF(((E$3-COUNTIF(E138:E145,"&lt;"&amp;E143))/COUNTIF(E138:E145,E143))&gt;1,1,(E$3-COUNTIF(E138:E145,"&lt;"&amp;E143))/COUNTIF(E138:E145,E143))))</f>
        <v>1</v>
      </c>
      <c r="AD143" s="1">
        <f t="shared" ref="AD143" si="2147">IF(COUNT(F143)&lt;1,0,IF((F$3-COUNTIF(F138:F145,"&lt;"&amp;F143))&lt;0,0,IF(((F$3-COUNTIF(F138:F145,"&lt;"&amp;F143))/COUNTIF(F138:F145,F143))&gt;1,1,(F$3-COUNTIF(F138:F145,"&lt;"&amp;F143))/COUNTIF(F138:F145,F143))))</f>
        <v>1</v>
      </c>
      <c r="AE143" s="1">
        <f t="shared" ref="AE143" si="2148">IF(COUNT(G143)&lt;1,0,IF((G$3-COUNTIF(G138:G145,"&lt;"&amp;G143))&lt;0,0,IF(((G$3-COUNTIF(G138:G145,"&lt;"&amp;G143))/COUNTIF(G138:G145,G143))&gt;1,1,(G$3-COUNTIF(G138:G145,"&lt;"&amp;G143))/COUNTIF(G138:G145,G143))))</f>
        <v>1</v>
      </c>
      <c r="AF143" s="1">
        <f t="shared" ref="AF143" si="2149">IF(COUNT(H143)&lt;1,0,IF((H$3-COUNTIF(H138:H145,"&lt;"&amp;H143))&lt;0,0,IF(((H$3-COUNTIF(H138:H145,"&lt;"&amp;H143))/COUNTIF(H138:H145,H143))&gt;1,1,(H$3-COUNTIF(H138:H145,"&lt;"&amp;H143))/COUNTIF(H138:H145,H143))))</f>
        <v>1</v>
      </c>
      <c r="AG143" s="1">
        <f t="shared" ref="AG143" si="2150">IF(COUNT(I143)&lt;1,0,IF((I$3-COUNTIF(I138:I145,"&lt;"&amp;I143))&lt;0,0,IF(((I$3-COUNTIF(I138:I145,"&lt;"&amp;I143))/COUNTIF(I138:I145,I143))&gt;1,1,(I$3-COUNTIF(I138:I145,"&lt;"&amp;I143))/COUNTIF(I138:I145,I143))))</f>
        <v>1</v>
      </c>
      <c r="AH143" s="1">
        <f t="shared" ref="AH143" si="2151">IF(COUNT(J143)&lt;1,0,IF((J$3-COUNTIF(J138:J145,"&lt;"&amp;J143))&lt;0,0,IF(((J$3-COUNTIF(J138:J145,"&lt;"&amp;J143))/COUNTIF(J138:J145,J143))&gt;1,1,(J$3-COUNTIF(J138:J145,"&lt;"&amp;J143))/COUNTIF(J138:J145,J143))))</f>
        <v>0</v>
      </c>
      <c r="AI143" s="1">
        <f t="shared" ref="AI143" si="2152">IF(COUNT(K143)&lt;1,0,IF((K$3-COUNTIF(K138:K145,"&lt;"&amp;K143))&lt;0,0,IF(((K$3-COUNTIF(K138:K145,"&lt;"&amp;K143))/COUNTIF(K138:K145,K143))&gt;1,1,(K$3-COUNTIF(K138:K145,"&lt;"&amp;K143))/COUNTIF(K138:K145,K143))))</f>
        <v>1</v>
      </c>
      <c r="AJ143" s="1">
        <f t="shared" ref="AJ143" si="2153">IF(COUNT(L143)&lt;1,0,IF((L$3-COUNTIF(L138:L145,"&lt;"&amp;L143))&lt;0,0,IF(((L$3-COUNTIF(L138:L145,"&lt;"&amp;L143))/COUNTIF(L138:L145,L143))&gt;1,1,(L$3-COUNTIF(L138:L145,"&lt;"&amp;L143))/COUNTIF(L138:L145,L143))))</f>
        <v>0</v>
      </c>
      <c r="AK143" s="1">
        <f t="shared" ref="AK143" si="2154">IF(COUNT(M143)&lt;1,0,IF((M$3-COUNTIF(M138:M145,"&lt;"&amp;M143))&lt;0,0,IF(((M$3-COUNTIF(M138:M145,"&lt;"&amp;M143))/COUNTIF(M138:M145,M143))&gt;1,1,(M$3-COUNTIF(M138:M145,"&lt;"&amp;M143))/COUNTIF(M138:M145,M143))))</f>
        <v>1</v>
      </c>
      <c r="AL143" s="1">
        <f t="shared" ref="AL143" si="2155">IF(COUNT(N143)&lt;1,0,IF((N$3-COUNTIF(N138:N145,"&lt;"&amp;N143))&lt;0,0,IF(((N$3-COUNTIF(N138:N145,"&lt;"&amp;N143))/COUNTIF(N138:N145,N143))&gt;1,1,(N$3-COUNTIF(N138:N145,"&lt;"&amp;N143))/COUNTIF(N138:N145,N143))))</f>
        <v>0</v>
      </c>
      <c r="AM143" s="1">
        <f t="shared" ref="AM143" si="2156">IF(COUNT(O143)&lt;1,0,IF((O$3-COUNTIF(O138:O145,"&lt;"&amp;O143))&lt;0,0,IF(((O$3-COUNTIF(O138:O145,"&lt;"&amp;O143))/COUNTIF(O138:O145,O143))&gt;1,1,(O$3-COUNTIF(O138:O145,"&lt;"&amp;O143))/COUNTIF(O138:O145,O143))))</f>
        <v>0</v>
      </c>
      <c r="AN143" s="1">
        <f t="shared" ref="AN143" si="2157">IF(COUNT(P143)&lt;1,0,IF((P$3-COUNTIF(P138:P145,"&lt;"&amp;P143))&lt;0,0,IF(((P$3-COUNTIF(P138:P145,"&lt;"&amp;P143))/COUNTIF(P138:P145,P143))&gt;1,1,(P$3-COUNTIF(P138:P145,"&lt;"&amp;P143))/COUNTIF(P138:P145,P143))))</f>
        <v>0.5</v>
      </c>
      <c r="AO143" s="1">
        <f t="shared" ref="AO143" si="2158">IF(COUNT(Q143)&lt;1,0,IF((Q$3-COUNTIF(Q138:Q145,"&lt;"&amp;Q143))&lt;0,0,IF(((Q$3-COUNTIF(Q138:Q145,"&lt;"&amp;Q143))/COUNTIF(Q138:Q145,Q143))&gt;1,1,(Q$3-COUNTIF(Q138:Q145,"&lt;"&amp;Q143))/COUNTIF(Q138:Q145,Q143))))</f>
        <v>0.5</v>
      </c>
      <c r="AP143" s="1">
        <f t="shared" ref="AP143" si="2159">IF(COUNT(R143)&lt;1,0,IF((R$3-COUNTIF(R138:R145,"&lt;"&amp;R143))&lt;0,0,IF(((R$3-COUNTIF(R138:R145,"&lt;"&amp;R143))/COUNTIF(R138:R145,R143))&gt;1,1,(R$3-COUNTIF(R138:R145,"&lt;"&amp;R143))/COUNTIF(R138:R145,R143))))</f>
        <v>0</v>
      </c>
      <c r="AQ143" s="1">
        <f t="shared" ref="AQ143" si="2160">IF(COUNT(S143)&lt;1,0,IF((S$3-COUNTIF(S138:S145,"&lt;"&amp;S143))&lt;0,0,IF(((S$3-COUNTIF(S138:S145,"&lt;"&amp;S143))/COUNTIF(S138:S145,S143))&gt;1,1,(S$3-COUNTIF(S138:S145,"&lt;"&amp;S143))/COUNTIF(S138:S145,S143))))</f>
        <v>1</v>
      </c>
      <c r="AR143" s="1">
        <f t="shared" ref="AR143" si="2161">IF(COUNT(T143)&lt;1,0,IF((T$3-COUNTIF(T138:T145,"&lt;"&amp;T143))&lt;0,0,IF(((T$3-COUNTIF(T138:T145,"&lt;"&amp;T143))/COUNTIF(T138:T145,T143))&gt;1,1,(T$3-COUNTIF(T138:T145,"&lt;"&amp;T143))/COUNTIF(T138:T145,T143))))</f>
        <v>0</v>
      </c>
      <c r="AS143" s="1">
        <f t="shared" ref="AS143" si="2162">IF(COUNT(U143)&lt;1,0,IF((U$3-COUNTIF(U138:U145,"&lt;"&amp;U143))&lt;0,0,IF(((U$3-COUNTIF(U138:U145,"&lt;"&amp;U143))/COUNTIF(U138:U145,U143))&gt;1,1,(U$3-COUNTIF(U138:U145,"&lt;"&amp;U143))/COUNTIF(U138:U145,U143))))</f>
        <v>0</v>
      </c>
      <c r="AT143" s="1">
        <f t="shared" ref="AT143" si="2163">IF(COUNT(V143)&lt;1,0,IF((V$3-COUNTIF(V138:V145,"&lt;"&amp;V143))&lt;0,0,IF(((V$3-COUNTIF(V138:V145,"&lt;"&amp;V143))/COUNTIF(V138:V145,V143))&gt;1,1,(V$3-COUNTIF(V138:V145,"&lt;"&amp;V143))/COUNTIF(V138:V145,V143))))</f>
        <v>0</v>
      </c>
      <c r="AU143" s="1">
        <f t="shared" ref="AU143" si="2164">IF(COUNT(W143)&lt;1,0,IF((W$3-COUNTIF(W138:W145,"&lt;"&amp;W143))&lt;0,0,IF(((W$3-COUNTIF(W138:W145,"&lt;"&amp;W143))/COUNTIF(W138:W145,W143))&gt;1,1,(W$3-COUNTIF(W138:W145,"&lt;"&amp;W143))/COUNTIF(W138:W145,W143))))</f>
        <v>0</v>
      </c>
      <c r="AV143" s="1">
        <f t="shared" ref="AV143" si="2165">IF(COUNT(X143)&lt;1,0,IF((X$3-COUNTIF(X138:X145,"&lt;"&amp;X143))&lt;0,0,IF(((X$3-COUNTIF(X138:X145,"&lt;"&amp;X143))/COUNTIF(X138:X145,X143))&gt;1,1,(X$3-COUNTIF(X138:X145,"&lt;"&amp;X143))/COUNTIF(X138:X145,X143))))</f>
        <v>0</v>
      </c>
      <c r="AW143" s="1">
        <f t="shared" ref="AW143" si="2166">IF(COUNT(Y143)&lt;1,0,IF((Y$3-COUNTIF(Y138:Y145,"&lt;"&amp;Y143))&lt;0,0,IF(((Y$3-COUNTIF(Y138:Y145,"&lt;"&amp;Y143))/COUNTIF(Y138:Y145,Y143))&gt;1,1,(Y$3-COUNTIF(Y138:Y145,"&lt;"&amp;Y143))/COUNTIF(Y138:Y145,Y143))))</f>
        <v>0</v>
      </c>
    </row>
    <row r="144" spans="1:49" ht="15" x14ac:dyDescent="0.2">
      <c r="B144" s="11" t="s">
        <v>322</v>
      </c>
      <c r="C144" s="28" t="s">
        <v>221</v>
      </c>
      <c r="D144" s="7">
        <v>44</v>
      </c>
      <c r="E144" s="7">
        <v>44</v>
      </c>
      <c r="F144" s="7">
        <v>28</v>
      </c>
      <c r="G144" s="7">
        <v>44</v>
      </c>
      <c r="H144" s="7">
        <v>36</v>
      </c>
      <c r="I144" s="7">
        <v>43</v>
      </c>
      <c r="J144" s="7">
        <v>39</v>
      </c>
      <c r="K144" s="7">
        <v>41</v>
      </c>
      <c r="L144" s="7">
        <v>33</v>
      </c>
      <c r="M144" s="7">
        <v>39</v>
      </c>
      <c r="N144" s="7">
        <v>36</v>
      </c>
      <c r="O144" s="7">
        <v>44</v>
      </c>
      <c r="P144" s="7">
        <v>45</v>
      </c>
      <c r="Q144" s="7">
        <v>38</v>
      </c>
      <c r="R144" s="7">
        <v>37</v>
      </c>
      <c r="S144" s="7">
        <v>45</v>
      </c>
      <c r="T144" s="7">
        <v>35</v>
      </c>
      <c r="U144" s="7"/>
      <c r="V144" s="7"/>
      <c r="W144" s="7"/>
      <c r="X144" s="7"/>
      <c r="Y144" s="7"/>
      <c r="Z144" s="13">
        <f t="shared" si="2061"/>
        <v>39.470588235294116</v>
      </c>
      <c r="AB144" s="1">
        <f>IF(COUNT(D144)&lt;1,0,IF((D$3-COUNTIF(D138:D145,"&lt;"&amp;D144))&lt;0,0,IF(((D$3-COUNTIF(D138:D145,"&lt;"&amp;D144))/COUNTIF(D138:D145,D144))&gt;1,1,(D$3-COUNTIF(D138:D145,"&lt;"&amp;D144))/COUNTIF(D138:D145,D144))))</f>
        <v>0</v>
      </c>
      <c r="AC144" s="1">
        <f t="shared" ref="AC144" si="2167">IF(COUNT(E144)&lt;1,0,IF((E$3-COUNTIF(E138:E145,"&lt;"&amp;E144))&lt;0,0,IF(((E$3-COUNTIF(E138:E145,"&lt;"&amp;E144))/COUNTIF(E138:E145,E144))&gt;1,1,(E$3-COUNTIF(E138:E145,"&lt;"&amp;E144))/COUNTIF(E138:E145,E144))))</f>
        <v>0</v>
      </c>
      <c r="AD144" s="1">
        <f t="shared" ref="AD144" si="2168">IF(COUNT(F144)&lt;1,0,IF((F$3-COUNTIF(F138:F145,"&lt;"&amp;F144))&lt;0,0,IF(((F$3-COUNTIF(F138:F145,"&lt;"&amp;F144))/COUNTIF(F138:F145,F144))&gt;1,1,(F$3-COUNTIF(F138:F145,"&lt;"&amp;F144))/COUNTIF(F138:F145,F144))))</f>
        <v>1</v>
      </c>
      <c r="AE144" s="1">
        <f t="shared" ref="AE144" si="2169">IF(COUNT(G144)&lt;1,0,IF((G$3-COUNTIF(G138:G145,"&lt;"&amp;G144))&lt;0,0,IF(((G$3-COUNTIF(G138:G145,"&lt;"&amp;G144))/COUNTIF(G138:G145,G144))&gt;1,1,(G$3-COUNTIF(G138:G145,"&lt;"&amp;G144))/COUNTIF(G138:G145,G144))))</f>
        <v>0</v>
      </c>
      <c r="AF144" s="1">
        <f t="shared" ref="AF144" si="2170">IF(COUNT(H144)&lt;1,0,IF((H$3-COUNTIF(H138:H145,"&lt;"&amp;H144))&lt;0,0,IF(((H$3-COUNTIF(H138:H145,"&lt;"&amp;H144))/COUNTIF(H138:H145,H144))&gt;1,1,(H$3-COUNTIF(H138:H145,"&lt;"&amp;H144))/COUNTIF(H138:H145,H144))))</f>
        <v>1</v>
      </c>
      <c r="AG144" s="1">
        <f t="shared" ref="AG144" si="2171">IF(COUNT(I144)&lt;1,0,IF((I$3-COUNTIF(I138:I145,"&lt;"&amp;I144))&lt;0,0,IF(((I$3-COUNTIF(I138:I145,"&lt;"&amp;I144))/COUNTIF(I138:I145,I144))&gt;1,1,(I$3-COUNTIF(I138:I145,"&lt;"&amp;I144))/COUNTIF(I138:I145,I144))))</f>
        <v>0</v>
      </c>
      <c r="AH144" s="1">
        <f t="shared" ref="AH144" si="2172">IF(COUNT(J144)&lt;1,0,IF((J$3-COUNTIF(J138:J145,"&lt;"&amp;J144))&lt;0,0,IF(((J$3-COUNTIF(J138:J145,"&lt;"&amp;J144))/COUNTIF(J138:J145,J144))&gt;1,1,(J$3-COUNTIF(J138:J145,"&lt;"&amp;J144))/COUNTIF(J138:J145,J144))))</f>
        <v>1</v>
      </c>
      <c r="AI144" s="1">
        <f t="shared" ref="AI144" si="2173">IF(COUNT(K144)&lt;1,0,IF((K$3-COUNTIF(K138:K145,"&lt;"&amp;K144))&lt;0,0,IF(((K$3-COUNTIF(K138:K145,"&lt;"&amp;K144))/COUNTIF(K138:K145,K144))&gt;1,1,(K$3-COUNTIF(K138:K145,"&lt;"&amp;K144))/COUNTIF(K138:K145,K144))))</f>
        <v>1</v>
      </c>
      <c r="AJ144" s="1">
        <f t="shared" ref="AJ144" si="2174">IF(COUNT(L144)&lt;1,0,IF((L$3-COUNTIF(L138:L145,"&lt;"&amp;L144))&lt;0,0,IF(((L$3-COUNTIF(L138:L145,"&lt;"&amp;L144))/COUNTIF(L138:L145,L144))&gt;1,1,(L$3-COUNTIF(L138:L145,"&lt;"&amp;L144))/COUNTIF(L138:L145,L144))))</f>
        <v>1</v>
      </c>
      <c r="AK144" s="1">
        <f t="shared" ref="AK144" si="2175">IF(COUNT(M144)&lt;1,0,IF((M$3-COUNTIF(M138:M145,"&lt;"&amp;M144))&lt;0,0,IF(((M$3-COUNTIF(M138:M145,"&lt;"&amp;M144))/COUNTIF(M138:M145,M144))&gt;1,1,(M$3-COUNTIF(M138:M145,"&lt;"&amp;M144))/COUNTIF(M138:M145,M144))))</f>
        <v>1</v>
      </c>
      <c r="AL144" s="1">
        <f t="shared" ref="AL144" si="2176">IF(COUNT(N144)&lt;1,0,IF((N$3-COUNTIF(N138:N145,"&lt;"&amp;N144))&lt;0,0,IF(((N$3-COUNTIF(N138:N145,"&lt;"&amp;N144))/COUNTIF(N138:N145,N144))&gt;1,1,(N$3-COUNTIF(N138:N145,"&lt;"&amp;N144))/COUNTIF(N138:N145,N144))))</f>
        <v>1</v>
      </c>
      <c r="AM144" s="1">
        <f t="shared" ref="AM144" si="2177">IF(COUNT(O144)&lt;1,0,IF((O$3-COUNTIF(O138:O145,"&lt;"&amp;O144))&lt;0,0,IF(((O$3-COUNTIF(O138:O145,"&lt;"&amp;O144))/COUNTIF(O138:O145,O144))&gt;1,1,(O$3-COUNTIF(O138:O145,"&lt;"&amp;O144))/COUNTIF(O138:O145,O144))))</f>
        <v>0.5</v>
      </c>
      <c r="AN144" s="1">
        <f t="shared" ref="AN144" si="2178">IF(COUNT(P144)&lt;1,0,IF((P$3-COUNTIF(P138:P145,"&lt;"&amp;P144))&lt;0,0,IF(((P$3-COUNTIF(P138:P145,"&lt;"&amp;P144))/COUNTIF(P138:P145,P144))&gt;1,1,(P$3-COUNTIF(P138:P145,"&lt;"&amp;P144))/COUNTIF(P138:P145,P144))))</f>
        <v>0.5</v>
      </c>
      <c r="AO144" s="1">
        <f t="shared" ref="AO144" si="2179">IF(COUNT(Q144)&lt;1,0,IF((Q$3-COUNTIF(Q138:Q145,"&lt;"&amp;Q144))&lt;0,0,IF(((Q$3-COUNTIF(Q138:Q145,"&lt;"&amp;Q144))/COUNTIF(Q138:Q145,Q144))&gt;1,1,(Q$3-COUNTIF(Q138:Q145,"&lt;"&amp;Q144))/COUNTIF(Q138:Q145,Q144))))</f>
        <v>1</v>
      </c>
      <c r="AP144" s="1">
        <f t="shared" ref="AP144" si="2180">IF(COUNT(R144)&lt;1,0,IF((R$3-COUNTIF(R138:R145,"&lt;"&amp;R144))&lt;0,0,IF(((R$3-COUNTIF(R138:R145,"&lt;"&amp;R144))/COUNTIF(R138:R145,R144))&gt;1,1,(R$3-COUNTIF(R138:R145,"&lt;"&amp;R144))/COUNTIF(R138:R145,R144))))</f>
        <v>1</v>
      </c>
      <c r="AQ144" s="1">
        <f t="shared" ref="AQ144" si="2181">IF(COUNT(S144)&lt;1,0,IF((S$3-COUNTIF(S138:S145,"&lt;"&amp;S144))&lt;0,0,IF(((S$3-COUNTIF(S138:S145,"&lt;"&amp;S144))/COUNTIF(S138:S145,S144))&gt;1,1,(S$3-COUNTIF(S138:S145,"&lt;"&amp;S144))/COUNTIF(S138:S145,S144))))</f>
        <v>0</v>
      </c>
      <c r="AR144" s="1">
        <f t="shared" ref="AR144" si="2182">IF(COUNT(T144)&lt;1,0,IF((T$3-COUNTIF(T138:T145,"&lt;"&amp;T144))&lt;0,0,IF(((T$3-COUNTIF(T138:T145,"&lt;"&amp;T144))/COUNTIF(T138:T145,T144))&gt;1,1,(T$3-COUNTIF(T138:T145,"&lt;"&amp;T144))/COUNTIF(T138:T145,T144))))</f>
        <v>1</v>
      </c>
      <c r="AS144" s="1">
        <f t="shared" ref="AS144" si="2183">IF(COUNT(U144)&lt;1,0,IF((U$3-COUNTIF(U138:U145,"&lt;"&amp;U144))&lt;0,0,IF(((U$3-COUNTIF(U138:U145,"&lt;"&amp;U144))/COUNTIF(U138:U145,U144))&gt;1,1,(U$3-COUNTIF(U138:U145,"&lt;"&amp;U144))/COUNTIF(U138:U145,U144))))</f>
        <v>0</v>
      </c>
      <c r="AT144" s="1">
        <f t="shared" ref="AT144" si="2184">IF(COUNT(V144)&lt;1,0,IF((V$3-COUNTIF(V138:V145,"&lt;"&amp;V144))&lt;0,0,IF(((V$3-COUNTIF(V138:V145,"&lt;"&amp;V144))/COUNTIF(V138:V145,V144))&gt;1,1,(V$3-COUNTIF(V138:V145,"&lt;"&amp;V144))/COUNTIF(V138:V145,V144))))</f>
        <v>0</v>
      </c>
      <c r="AU144" s="1">
        <f t="shared" ref="AU144" si="2185">IF(COUNT(W144)&lt;1,0,IF((W$3-COUNTIF(W138:W145,"&lt;"&amp;W144))&lt;0,0,IF(((W$3-COUNTIF(W138:W145,"&lt;"&amp;W144))/COUNTIF(W138:W145,W144))&gt;1,1,(W$3-COUNTIF(W138:W145,"&lt;"&amp;W144))/COUNTIF(W138:W145,W144))))</f>
        <v>0</v>
      </c>
      <c r="AV144" s="1">
        <f t="shared" ref="AV144" si="2186">IF(COUNT(X144)&lt;1,0,IF((X$3-COUNTIF(X138:X145,"&lt;"&amp;X144))&lt;0,0,IF(((X$3-COUNTIF(X138:X145,"&lt;"&amp;X144))/COUNTIF(X138:X145,X144))&gt;1,1,(X$3-COUNTIF(X138:X145,"&lt;"&amp;X144))/COUNTIF(X138:X145,X144))))</f>
        <v>0</v>
      </c>
      <c r="AW144" s="1">
        <f t="shared" ref="AW144" si="2187">IF(COUNT(Y144)&lt;1,0,IF((Y$3-COUNTIF(Y138:Y145,"&lt;"&amp;Y144))&lt;0,0,IF(((Y$3-COUNTIF(Y138:Y145,"&lt;"&amp;Y144))/COUNTIF(Y138:Y145,Y144))&gt;1,1,(Y$3-COUNTIF(Y138:Y145,"&lt;"&amp;Y144))/COUNTIF(Y138:Y145,Y144))))</f>
        <v>0</v>
      </c>
    </row>
    <row r="145" spans="1:49" ht="15" x14ac:dyDescent="0.2">
      <c r="B145" s="11" t="s">
        <v>349</v>
      </c>
      <c r="C145" s="28" t="s">
        <v>221</v>
      </c>
      <c r="D145" s="7">
        <v>45</v>
      </c>
      <c r="E145" s="7">
        <v>45</v>
      </c>
      <c r="F145" s="7">
        <v>37</v>
      </c>
      <c r="G145" s="7">
        <v>37</v>
      </c>
      <c r="H145" s="7">
        <v>40</v>
      </c>
      <c r="I145" s="7">
        <v>39</v>
      </c>
      <c r="J145" s="7">
        <v>33</v>
      </c>
      <c r="K145" s="7">
        <v>45</v>
      </c>
      <c r="L145" s="7">
        <v>36</v>
      </c>
      <c r="M145" s="7">
        <v>45</v>
      </c>
      <c r="N145" s="7">
        <v>40</v>
      </c>
      <c r="O145" s="7">
        <v>45</v>
      </c>
      <c r="P145" s="7">
        <v>45</v>
      </c>
      <c r="Q145" s="7">
        <v>36</v>
      </c>
      <c r="R145" s="7">
        <v>38</v>
      </c>
      <c r="S145" s="7">
        <v>37</v>
      </c>
      <c r="T145" s="7">
        <v>36</v>
      </c>
      <c r="U145" s="7"/>
      <c r="V145" s="7"/>
      <c r="W145" s="7"/>
      <c r="X145" s="7"/>
      <c r="Y145" s="7"/>
      <c r="Z145" s="13">
        <f t="shared" si="2061"/>
        <v>39.941176470588232</v>
      </c>
      <c r="AB145" s="1">
        <f>IF(COUNT(D145)&lt;1,0,IF((D$3-COUNTIF(D138:D145,"&lt;"&amp;D145))&lt;0,0,IF(((D$3-COUNTIF(D138:D145,"&lt;"&amp;D145))/COUNTIF(D138:D145,D145))&gt;1,1,(D$3-COUNTIF(D138:D145,"&lt;"&amp;D145))/COUNTIF(D138:D145,D145))))</f>
        <v>0</v>
      </c>
      <c r="AC145" s="1">
        <f t="shared" ref="AC145" si="2188">IF(COUNT(E145)&lt;1,0,IF((E$3-COUNTIF(E138:E145,"&lt;"&amp;E145))&lt;0,0,IF(((E$3-COUNTIF(E138:E145,"&lt;"&amp;E145))/COUNTIF(E138:E145,E145))&gt;1,1,(E$3-COUNTIF(E138:E145,"&lt;"&amp;E145))/COUNTIF(E138:E145,E145))))</f>
        <v>0</v>
      </c>
      <c r="AD145" s="1">
        <f t="shared" ref="AD145" si="2189">IF(COUNT(F145)&lt;1,0,IF((F$3-COUNTIF(F138:F145,"&lt;"&amp;F145))&lt;0,0,IF(((F$3-COUNTIF(F138:F145,"&lt;"&amp;F145))/COUNTIF(F138:F145,F145))&gt;1,1,(F$3-COUNTIF(F138:F145,"&lt;"&amp;F145))/COUNTIF(F138:F145,F145))))</f>
        <v>0</v>
      </c>
      <c r="AE145" s="1">
        <f t="shared" ref="AE145" si="2190">IF(COUNT(G145)&lt;1,0,IF((G$3-COUNTIF(G138:G145,"&lt;"&amp;G145))&lt;0,0,IF(((G$3-COUNTIF(G138:G145,"&lt;"&amp;G145))/COUNTIF(G138:G145,G145))&gt;1,1,(G$3-COUNTIF(G138:G145,"&lt;"&amp;G145))/COUNTIF(G138:G145,G145))))</f>
        <v>1</v>
      </c>
      <c r="AF145" s="1">
        <f t="shared" ref="AF145" si="2191">IF(COUNT(H145)&lt;1,0,IF((H$3-COUNTIF(H138:H145,"&lt;"&amp;H145))&lt;0,0,IF(((H$3-COUNTIF(H138:H145,"&lt;"&amp;H145))/COUNTIF(H138:H145,H145))&gt;1,1,(H$3-COUNTIF(H138:H145,"&lt;"&amp;H145))/COUNTIF(H138:H145,H145))))</f>
        <v>1</v>
      </c>
      <c r="AG145" s="1">
        <f t="shared" ref="AG145" si="2192">IF(COUNT(I145)&lt;1,0,IF((I$3-COUNTIF(I138:I145,"&lt;"&amp;I145))&lt;0,0,IF(((I$3-COUNTIF(I138:I145,"&lt;"&amp;I145))/COUNTIF(I138:I145,I145))&gt;1,1,(I$3-COUNTIF(I138:I145,"&lt;"&amp;I145))/COUNTIF(I138:I145,I145))))</f>
        <v>0</v>
      </c>
      <c r="AH145" s="1">
        <f t="shared" ref="AH145" si="2193">IF(COUNT(J145)&lt;1,0,IF((J$3-COUNTIF(J138:J145,"&lt;"&amp;J145))&lt;0,0,IF(((J$3-COUNTIF(J138:J145,"&lt;"&amp;J145))/COUNTIF(J138:J145,J145))&gt;1,1,(J$3-COUNTIF(J138:J145,"&lt;"&amp;J145))/COUNTIF(J138:J145,J145))))</f>
        <v>1</v>
      </c>
      <c r="AI145" s="1">
        <f t="shared" ref="AI145" si="2194">IF(COUNT(K145)&lt;1,0,IF((K$3-COUNTIF(K138:K145,"&lt;"&amp;K145))&lt;0,0,IF(((K$3-COUNTIF(K138:K145,"&lt;"&amp;K145))/COUNTIF(K138:K145,K145))&gt;1,1,(K$3-COUNTIF(K138:K145,"&lt;"&amp;K145))/COUNTIF(K138:K145,K145))))</f>
        <v>0</v>
      </c>
      <c r="AJ145" s="1">
        <f t="shared" ref="AJ145" si="2195">IF(COUNT(L145)&lt;1,0,IF((L$3-COUNTIF(L138:L145,"&lt;"&amp;L145))&lt;0,0,IF(((L$3-COUNTIF(L138:L145,"&lt;"&amp;L145))/COUNTIF(L138:L145,L145))&gt;1,1,(L$3-COUNTIF(L138:L145,"&lt;"&amp;L145))/COUNTIF(L138:L145,L145))))</f>
        <v>1</v>
      </c>
      <c r="AK145" s="1">
        <f t="shared" ref="AK145" si="2196">IF(COUNT(M145)&lt;1,0,IF((M$3-COUNTIF(M138:M145,"&lt;"&amp;M145))&lt;0,0,IF(((M$3-COUNTIF(M138:M145,"&lt;"&amp;M145))/COUNTIF(M138:M145,M145))&gt;1,1,(M$3-COUNTIF(M138:M145,"&lt;"&amp;M145))/COUNTIF(M138:M145,M145))))</f>
        <v>0</v>
      </c>
      <c r="AL145" s="1">
        <f t="shared" ref="AL145" si="2197">IF(COUNT(N145)&lt;1,0,IF((N$3-COUNTIF(N138:N145,"&lt;"&amp;N145))&lt;0,0,IF(((N$3-COUNTIF(N138:N145,"&lt;"&amp;N145))/COUNTIF(N138:N145,N145))&gt;1,1,(N$3-COUNTIF(N138:N145,"&lt;"&amp;N145))/COUNTIF(N138:N145,N145))))</f>
        <v>1</v>
      </c>
      <c r="AM145" s="1">
        <f t="shared" ref="AM145" si="2198">IF(COUNT(O145)&lt;1,0,IF((O$3-COUNTIF(O138:O145,"&lt;"&amp;O145))&lt;0,0,IF(((O$3-COUNTIF(O138:O145,"&lt;"&amp;O145))/COUNTIF(O138:O145,O145))&gt;1,1,(O$3-COUNTIF(O138:O145,"&lt;"&amp;O145))/COUNTIF(O138:O145,O145))))</f>
        <v>0</v>
      </c>
      <c r="AN145" s="1">
        <f t="shared" ref="AN145" si="2199">IF(COUNT(P145)&lt;1,0,IF((P$3-COUNTIF(P138:P145,"&lt;"&amp;P145))&lt;0,0,IF(((P$3-COUNTIF(P138:P145,"&lt;"&amp;P145))/COUNTIF(P138:P145,P145))&gt;1,1,(P$3-COUNTIF(P138:P145,"&lt;"&amp;P145))/COUNTIF(P138:P145,P145))))</f>
        <v>0.5</v>
      </c>
      <c r="AO145" s="1">
        <f t="shared" ref="AO145" si="2200">IF(COUNT(Q145)&lt;1,0,IF((Q$3-COUNTIF(Q138:Q145,"&lt;"&amp;Q145))&lt;0,0,IF(((Q$3-COUNTIF(Q138:Q145,"&lt;"&amp;Q145))/COUNTIF(Q138:Q145,Q145))&gt;1,1,(Q$3-COUNTIF(Q138:Q145,"&lt;"&amp;Q145))/COUNTIF(Q138:Q145,Q145))))</f>
        <v>1</v>
      </c>
      <c r="AP145" s="1">
        <f t="shared" ref="AP145" si="2201">IF(COUNT(R145)&lt;1,0,IF((R$3-COUNTIF(R138:R145,"&lt;"&amp;R145))&lt;0,0,IF(((R$3-COUNTIF(R138:R145,"&lt;"&amp;R145))/COUNTIF(R138:R145,R145))&gt;1,1,(R$3-COUNTIF(R138:R145,"&lt;"&amp;R145))/COUNTIF(R138:R145,R145))))</f>
        <v>0</v>
      </c>
      <c r="AQ145" s="1">
        <f t="shared" ref="AQ145" si="2202">IF(COUNT(S145)&lt;1,0,IF((S$3-COUNTIF(S138:S145,"&lt;"&amp;S145))&lt;0,0,IF(((S$3-COUNTIF(S138:S145,"&lt;"&amp;S145))/COUNTIF(S138:S145,S145))&gt;1,1,(S$3-COUNTIF(S138:S145,"&lt;"&amp;S145))/COUNTIF(S138:S145,S145))))</f>
        <v>1</v>
      </c>
      <c r="AR145" s="1">
        <f t="shared" ref="AR145" si="2203">IF(COUNT(T145)&lt;1,0,IF((T$3-COUNTIF(T138:T145,"&lt;"&amp;T145))&lt;0,0,IF(((T$3-COUNTIF(T138:T145,"&lt;"&amp;T145))/COUNTIF(T138:T145,T145))&gt;1,1,(T$3-COUNTIF(T138:T145,"&lt;"&amp;T145))/COUNTIF(T138:T145,T145))))</f>
        <v>1</v>
      </c>
      <c r="AS145" s="1">
        <f t="shared" ref="AS145" si="2204">IF(COUNT(U145)&lt;1,0,IF((U$3-COUNTIF(U138:U145,"&lt;"&amp;U145))&lt;0,0,IF(((U$3-COUNTIF(U138:U145,"&lt;"&amp;U145))/COUNTIF(U138:U145,U145))&gt;1,1,(U$3-COUNTIF(U138:U145,"&lt;"&amp;U145))/COUNTIF(U138:U145,U145))))</f>
        <v>0</v>
      </c>
      <c r="AT145" s="1">
        <f t="shared" ref="AT145" si="2205">IF(COUNT(V145)&lt;1,0,IF((V$3-COUNTIF(V138:V145,"&lt;"&amp;V145))&lt;0,0,IF(((V$3-COUNTIF(V138:V145,"&lt;"&amp;V145))/COUNTIF(V138:V145,V145))&gt;1,1,(V$3-COUNTIF(V138:V145,"&lt;"&amp;V145))/COUNTIF(V138:V145,V145))))</f>
        <v>0</v>
      </c>
      <c r="AU145" s="1">
        <f t="shared" ref="AU145" si="2206">IF(COUNT(W145)&lt;1,0,IF((W$3-COUNTIF(W138:W145,"&lt;"&amp;W145))&lt;0,0,IF(((W$3-COUNTIF(W138:W145,"&lt;"&amp;W145))/COUNTIF(W138:W145,W145))&gt;1,1,(W$3-COUNTIF(W138:W145,"&lt;"&amp;W145))/COUNTIF(W138:W145,W145))))</f>
        <v>0</v>
      </c>
      <c r="AV145" s="1">
        <f t="shared" ref="AV145" si="2207">IF(COUNT(X145)&lt;1,0,IF((X$3-COUNTIF(X138:X145,"&lt;"&amp;X145))&lt;0,0,IF(((X$3-COUNTIF(X138:X145,"&lt;"&amp;X145))/COUNTIF(X138:X145,X145))&gt;1,1,(X$3-COUNTIF(X138:X145,"&lt;"&amp;X145))/COUNTIF(X138:X145,X145))))</f>
        <v>0</v>
      </c>
      <c r="AW145" s="1">
        <f t="shared" ref="AW145" si="2208">IF(COUNT(Y145)&lt;1,0,IF((Y$3-COUNTIF(Y138:Y145,"&lt;"&amp;Y145))&lt;0,0,IF(((Y$3-COUNTIF(Y138:Y145,"&lt;"&amp;Y145))/COUNTIF(Y138:Y145,Y145))&gt;1,1,(Y$3-COUNTIF(Y138:Y145,"&lt;"&amp;Y145))/COUNTIF(Y138:Y145,Y145))))</f>
        <v>0</v>
      </c>
    </row>
    <row r="146" spans="1:49" x14ac:dyDescent="0.2">
      <c r="A146" s="9">
        <v>13</v>
      </c>
      <c r="B146" s="6" t="s">
        <v>316</v>
      </c>
      <c r="C146" s="1"/>
      <c r="D146" s="1">
        <f t="shared" ref="D146:Y146" si="2209">SUMIF(AB138:AB145,"&gt;0",D138:D145)-((SUMIF(AB138:AB145,"&lt;1",D138:D145)-SUMIF(AB138:AB145,0,D138:D145))/   IF((COUNTIF(AB138:AB145,"&lt;1")-COUNTIF(AB138:AB145,0))=0,1,(COUNTIF(AB138:AB145,"&lt;1")-COUNTIF(AB138:AB145,0))))*(COUNTIF(AB138:AB145,"&gt;0")-D$3)</f>
        <v>179</v>
      </c>
      <c r="E146" s="1">
        <f t="shared" si="2209"/>
        <v>181</v>
      </c>
      <c r="F146" s="1">
        <f t="shared" si="2209"/>
        <v>168</v>
      </c>
      <c r="G146" s="1">
        <f t="shared" si="2209"/>
        <v>176</v>
      </c>
      <c r="H146" s="1">
        <f t="shared" si="2209"/>
        <v>194</v>
      </c>
      <c r="I146" s="1">
        <f t="shared" si="2209"/>
        <v>175</v>
      </c>
      <c r="J146" s="1">
        <f t="shared" si="2209"/>
        <v>176</v>
      </c>
      <c r="K146" s="1">
        <f t="shared" si="2209"/>
        <v>187</v>
      </c>
      <c r="L146" s="1">
        <f t="shared" si="2209"/>
        <v>188</v>
      </c>
      <c r="M146" s="1">
        <f t="shared" si="2209"/>
        <v>195</v>
      </c>
      <c r="N146" s="1">
        <f t="shared" si="2209"/>
        <v>192</v>
      </c>
      <c r="O146" s="1">
        <f t="shared" si="2209"/>
        <v>201</v>
      </c>
      <c r="P146" s="1">
        <f t="shared" si="2209"/>
        <v>213</v>
      </c>
      <c r="Q146" s="1">
        <f t="shared" si="2209"/>
        <v>193</v>
      </c>
      <c r="R146" s="1">
        <f t="shared" si="2209"/>
        <v>175</v>
      </c>
      <c r="S146" s="1">
        <f t="shared" si="2209"/>
        <v>179</v>
      </c>
      <c r="T146" s="1">
        <f t="shared" si="2209"/>
        <v>186</v>
      </c>
      <c r="U146" s="1">
        <f t="shared" si="2209"/>
        <v>0</v>
      </c>
      <c r="V146" s="1">
        <f t="shared" si="2209"/>
        <v>0</v>
      </c>
      <c r="W146" s="1">
        <f t="shared" si="2209"/>
        <v>0</v>
      </c>
      <c r="X146" s="1">
        <f t="shared" si="2209"/>
        <v>0</v>
      </c>
      <c r="Y146" s="1">
        <f t="shared" si="2209"/>
        <v>0</v>
      </c>
    </row>
    <row r="148" spans="1:49" x14ac:dyDescent="0.2">
      <c r="B148" s="6" t="s">
        <v>35</v>
      </c>
      <c r="C148" s="1" t="s">
        <v>63</v>
      </c>
      <c r="D148" s="4">
        <v>1</v>
      </c>
      <c r="E148" s="4">
        <v>2</v>
      </c>
      <c r="F148" s="4">
        <v>3</v>
      </c>
      <c r="G148" s="4">
        <v>4</v>
      </c>
      <c r="H148" s="4">
        <v>5</v>
      </c>
      <c r="I148" s="4">
        <v>6</v>
      </c>
      <c r="J148" s="4">
        <v>7</v>
      </c>
      <c r="K148" s="4">
        <v>8</v>
      </c>
      <c r="L148" s="4">
        <v>9</v>
      </c>
      <c r="M148" s="4">
        <v>10</v>
      </c>
      <c r="N148" s="4">
        <v>11</v>
      </c>
      <c r="O148" s="4">
        <v>12</v>
      </c>
      <c r="P148" s="4">
        <v>13</v>
      </c>
      <c r="Q148" s="4">
        <v>14</v>
      </c>
      <c r="R148" s="4">
        <v>15</v>
      </c>
      <c r="S148" s="4">
        <v>16</v>
      </c>
      <c r="T148" s="4">
        <v>17</v>
      </c>
      <c r="U148" s="4">
        <v>18</v>
      </c>
      <c r="V148" s="4">
        <v>19</v>
      </c>
      <c r="W148" s="4">
        <v>20</v>
      </c>
      <c r="X148" s="4">
        <v>21</v>
      </c>
      <c r="Y148" s="4">
        <v>22</v>
      </c>
      <c r="Z148" s="12" t="s">
        <v>4</v>
      </c>
    </row>
    <row r="149" spans="1:49" ht="15" x14ac:dyDescent="0.2">
      <c r="B149" s="11" t="s">
        <v>36</v>
      </c>
      <c r="C149" s="28" t="s">
        <v>221</v>
      </c>
      <c r="D149" s="7">
        <v>42</v>
      </c>
      <c r="E149" s="7">
        <v>42</v>
      </c>
      <c r="F149" s="7">
        <v>44</v>
      </c>
      <c r="G149" s="7">
        <v>44</v>
      </c>
      <c r="H149" s="7">
        <v>33</v>
      </c>
      <c r="I149" s="7">
        <v>42</v>
      </c>
      <c r="J149" s="7">
        <v>45</v>
      </c>
      <c r="K149" s="7">
        <v>45</v>
      </c>
      <c r="L149" s="7">
        <v>45</v>
      </c>
      <c r="M149" s="7">
        <v>45</v>
      </c>
      <c r="N149" s="7">
        <v>45</v>
      </c>
      <c r="O149" s="7">
        <v>32</v>
      </c>
      <c r="P149" s="7">
        <v>33</v>
      </c>
      <c r="Q149" s="7">
        <v>42</v>
      </c>
      <c r="R149" s="7">
        <v>44</v>
      </c>
      <c r="S149" s="7">
        <v>34</v>
      </c>
      <c r="T149" s="7">
        <v>44</v>
      </c>
      <c r="U149" s="7"/>
      <c r="V149" s="7"/>
      <c r="W149" s="7"/>
      <c r="X149" s="7"/>
      <c r="Y149" s="7"/>
      <c r="Z149" s="13">
        <f>IF(D149&lt;&gt;"",AVERAGE(D149:Y149),"")</f>
        <v>41.235294117647058</v>
      </c>
      <c r="AB149" s="1">
        <f>IF(COUNT(D149)&lt;1,0,IF((D$3-COUNTIF(D149:D156,"&lt;"&amp;D149))&lt;0,0,IF(((D$3-COUNTIF(D149:D156,"&lt;"&amp;D149))/COUNTIF(D149:D156,D149))&gt;1,1,(D$3-COUNTIF(D149:D156,"&lt;"&amp;D149))/COUNTIF(D149:D156,D149))))</f>
        <v>0</v>
      </c>
      <c r="AC149" s="1">
        <f t="shared" ref="AC149" si="2210">IF(COUNT(E149)&lt;1,0,IF((E$3-COUNTIF(E149:E156,"&lt;"&amp;E149))&lt;0,0,IF(((E$3-COUNTIF(E149:E156,"&lt;"&amp;E149))/COUNTIF(E149:E156,E149))&gt;1,1,(E$3-COUNTIF(E149:E156,"&lt;"&amp;E149))/COUNTIF(E149:E156,E149))))</f>
        <v>0</v>
      </c>
      <c r="AD149" s="1">
        <f t="shared" ref="AD149" si="2211">IF(COUNT(F149)&lt;1,0,IF((F$3-COUNTIF(F149:F156,"&lt;"&amp;F149))&lt;0,0,IF(((F$3-COUNTIF(F149:F156,"&lt;"&amp;F149))/COUNTIF(F149:F156,F149))&gt;1,1,(F$3-COUNTIF(F149:F156,"&lt;"&amp;F149))/COUNTIF(F149:F156,F149))))</f>
        <v>0</v>
      </c>
      <c r="AE149" s="1">
        <f t="shared" ref="AE149" si="2212">IF(COUNT(G149)&lt;1,0,IF((G$3-COUNTIF(G149:G156,"&lt;"&amp;G149))&lt;0,0,IF(((G$3-COUNTIF(G149:G156,"&lt;"&amp;G149))/COUNTIF(G149:G156,G149))&gt;1,1,(G$3-COUNTIF(G149:G156,"&lt;"&amp;G149))/COUNTIF(G149:G156,G149))))</f>
        <v>0</v>
      </c>
      <c r="AF149" s="1">
        <f t="shared" ref="AF149" si="2213">IF(COUNT(H149)&lt;1,0,IF((H$3-COUNTIF(H149:H156,"&lt;"&amp;H149))&lt;0,0,IF(((H$3-COUNTIF(H149:H156,"&lt;"&amp;H149))/COUNTIF(H149:H156,H149))&gt;1,1,(H$3-COUNTIF(H149:H156,"&lt;"&amp;H149))/COUNTIF(H149:H156,H149))))</f>
        <v>1</v>
      </c>
      <c r="AG149" s="1">
        <f t="shared" ref="AG149" si="2214">IF(COUNT(I149)&lt;1,0,IF((I$3-COUNTIF(I149:I156,"&lt;"&amp;I149))&lt;0,0,IF(((I$3-COUNTIF(I149:I156,"&lt;"&amp;I149))/COUNTIF(I149:I156,I149))&gt;1,1,(I$3-COUNTIF(I149:I156,"&lt;"&amp;I149))/COUNTIF(I149:I156,I149))))</f>
        <v>0.5</v>
      </c>
      <c r="AH149" s="1">
        <f t="shared" ref="AH149" si="2215">IF(COUNT(J149)&lt;1,0,IF((J$3-COUNTIF(J149:J156,"&lt;"&amp;J149))&lt;0,0,IF(((J$3-COUNTIF(J149:J156,"&lt;"&amp;J149))/COUNTIF(J149:J156,J149))&gt;1,1,(J$3-COUNTIF(J149:J156,"&lt;"&amp;J149))/COUNTIF(J149:J156,J149))))</f>
        <v>0</v>
      </c>
      <c r="AI149" s="1">
        <f t="shared" ref="AI149" si="2216">IF(COUNT(K149)&lt;1,0,IF((K$3-COUNTIF(K149:K156,"&lt;"&amp;K149))&lt;0,0,IF(((K$3-COUNTIF(K149:K156,"&lt;"&amp;K149))/COUNTIF(K149:K156,K149))&gt;1,1,(K$3-COUNTIF(K149:K156,"&lt;"&amp;K149))/COUNTIF(K149:K156,K149))))</f>
        <v>0</v>
      </c>
      <c r="AJ149" s="1">
        <f t="shared" ref="AJ149" si="2217">IF(COUNT(L149)&lt;1,0,IF((L$3-COUNTIF(L149:L156,"&lt;"&amp;L149))&lt;0,0,IF(((L$3-COUNTIF(L149:L156,"&lt;"&amp;L149))/COUNTIF(L149:L156,L149))&gt;1,1,(L$3-COUNTIF(L149:L156,"&lt;"&amp;L149))/COUNTIF(L149:L156,L149))))</f>
        <v>0</v>
      </c>
      <c r="AK149" s="1">
        <f t="shared" ref="AK149" si="2218">IF(COUNT(M149)&lt;1,0,IF((M$3-COUNTIF(M149:M156,"&lt;"&amp;M149))&lt;0,0,IF(((M$3-COUNTIF(M149:M156,"&lt;"&amp;M149))/COUNTIF(M149:M156,M149))&gt;1,1,(M$3-COUNTIF(M149:M156,"&lt;"&amp;M149))/COUNTIF(M149:M156,M149))))</f>
        <v>0</v>
      </c>
      <c r="AL149" s="1">
        <f t="shared" ref="AL149" si="2219">IF(COUNT(N149)&lt;1,0,IF((N$3-COUNTIF(N149:N156,"&lt;"&amp;N149))&lt;0,0,IF(((N$3-COUNTIF(N149:N156,"&lt;"&amp;N149))/COUNTIF(N149:N156,N149))&gt;1,1,(N$3-COUNTIF(N149:N156,"&lt;"&amp;N149))/COUNTIF(N149:N156,N149))))</f>
        <v>0</v>
      </c>
      <c r="AM149" s="1">
        <f t="shared" ref="AM149" si="2220">IF(COUNT(O149)&lt;1,0,IF((O$3-COUNTIF(O149:O156,"&lt;"&amp;O149))&lt;0,0,IF(((O$3-COUNTIF(O149:O156,"&lt;"&amp;O149))/COUNTIF(O149:O156,O149))&gt;1,1,(O$3-COUNTIF(O149:O156,"&lt;"&amp;O149))/COUNTIF(O149:O156,O149))))</f>
        <v>1</v>
      </c>
      <c r="AN149" s="1">
        <f t="shared" ref="AN149" si="2221">IF(COUNT(P149)&lt;1,0,IF((P$3-COUNTIF(P149:P156,"&lt;"&amp;P149))&lt;0,0,IF(((P$3-COUNTIF(P149:P156,"&lt;"&amp;P149))/COUNTIF(P149:P156,P149))&gt;1,1,(P$3-COUNTIF(P149:P156,"&lt;"&amp;P149))/COUNTIF(P149:P156,P149))))</f>
        <v>1</v>
      </c>
      <c r="AO149" s="1">
        <f t="shared" ref="AO149" si="2222">IF(COUNT(Q149)&lt;1,0,IF((Q$3-COUNTIF(Q149:Q156,"&lt;"&amp;Q149))&lt;0,0,IF(((Q$3-COUNTIF(Q149:Q156,"&lt;"&amp;Q149))/COUNTIF(Q149:Q156,Q149))&gt;1,1,(Q$3-COUNTIF(Q149:Q156,"&lt;"&amp;Q149))/COUNTIF(Q149:Q156,Q149))))</f>
        <v>0.33333333333333331</v>
      </c>
      <c r="AP149" s="1">
        <f t="shared" ref="AP149" si="2223">IF(COUNT(R149)&lt;1,0,IF((R$3-COUNTIF(R149:R156,"&lt;"&amp;R149))&lt;0,0,IF(((R$3-COUNTIF(R149:R156,"&lt;"&amp;R149))/COUNTIF(R149:R156,R149))&gt;1,1,(R$3-COUNTIF(R149:R156,"&lt;"&amp;R149))/COUNTIF(R149:R156,R149))))</f>
        <v>1</v>
      </c>
      <c r="AQ149" s="1">
        <f t="shared" ref="AQ149" si="2224">IF(COUNT(S149)&lt;1,0,IF((S$3-COUNTIF(S149:S156,"&lt;"&amp;S149))&lt;0,0,IF(((S$3-COUNTIF(S149:S156,"&lt;"&amp;S149))/COUNTIF(S149:S156,S149))&gt;1,1,(S$3-COUNTIF(S149:S156,"&lt;"&amp;S149))/COUNTIF(S149:S156,S149))))</f>
        <v>1</v>
      </c>
      <c r="AR149" s="1">
        <f t="shared" ref="AR149" si="2225">IF(COUNT(T149)&lt;1,0,IF((T$3-COUNTIF(T149:T156,"&lt;"&amp;T149))&lt;0,0,IF(((T$3-COUNTIF(T149:T156,"&lt;"&amp;T149))/COUNTIF(T149:T156,T149))&gt;1,1,(T$3-COUNTIF(T149:T156,"&lt;"&amp;T149))/COUNTIF(T149:T156,T149))))</f>
        <v>0</v>
      </c>
      <c r="AS149" s="1">
        <f t="shared" ref="AS149" si="2226">IF(COUNT(U149)&lt;1,0,IF((U$3-COUNTIF(U149:U156,"&lt;"&amp;U149))&lt;0,0,IF(((U$3-COUNTIF(U149:U156,"&lt;"&amp;U149))/COUNTIF(U149:U156,U149))&gt;1,1,(U$3-COUNTIF(U149:U156,"&lt;"&amp;U149))/COUNTIF(U149:U156,U149))))</f>
        <v>0</v>
      </c>
      <c r="AT149" s="1">
        <f t="shared" ref="AT149" si="2227">IF(COUNT(V149)&lt;1,0,IF((V$3-COUNTIF(V149:V156,"&lt;"&amp;V149))&lt;0,0,IF(((V$3-COUNTIF(V149:V156,"&lt;"&amp;V149))/COUNTIF(V149:V156,V149))&gt;1,1,(V$3-COUNTIF(V149:V156,"&lt;"&amp;V149))/COUNTIF(V149:V156,V149))))</f>
        <v>0</v>
      </c>
      <c r="AU149" s="1">
        <f t="shared" ref="AU149" si="2228">IF(COUNT(W149)&lt;1,0,IF((W$3-COUNTIF(W149:W156,"&lt;"&amp;W149))&lt;0,0,IF(((W$3-COUNTIF(W149:W156,"&lt;"&amp;W149))/COUNTIF(W149:W156,W149))&gt;1,1,(W$3-COUNTIF(W149:W156,"&lt;"&amp;W149))/COUNTIF(W149:W156,W149))))</f>
        <v>0</v>
      </c>
      <c r="AV149" s="1">
        <f t="shared" ref="AV149" si="2229">IF(COUNT(X149)&lt;1,0,IF((X$3-COUNTIF(X149:X156,"&lt;"&amp;X149))&lt;0,0,IF(((X$3-COUNTIF(X149:X156,"&lt;"&amp;X149))/COUNTIF(X149:X156,X149))&gt;1,1,(X$3-COUNTIF(X149:X156,"&lt;"&amp;X149))/COUNTIF(X149:X156,X149))))</f>
        <v>0</v>
      </c>
      <c r="AW149" s="1">
        <f t="shared" ref="AW149" si="2230">IF(COUNT(Y149)&lt;1,0,IF((Y$3-COUNTIF(Y149:Y156,"&lt;"&amp;Y149))&lt;0,0,IF(((Y$3-COUNTIF(Y149:Y156,"&lt;"&amp;Y149))/COUNTIF(Y149:Y156,Y149))&gt;1,1,(Y$3-COUNTIF(Y149:Y156,"&lt;"&amp;Y149))/COUNTIF(Y149:Y156,Y149))))</f>
        <v>0</v>
      </c>
    </row>
    <row r="150" spans="1:49" ht="15" x14ac:dyDescent="0.2">
      <c r="B150" s="11" t="s">
        <v>37</v>
      </c>
      <c r="C150" s="18" t="s">
        <v>221</v>
      </c>
      <c r="D150" s="7">
        <v>28</v>
      </c>
      <c r="E150" s="7">
        <v>40</v>
      </c>
      <c r="F150" s="7">
        <v>37</v>
      </c>
      <c r="G150" s="7">
        <v>38</v>
      </c>
      <c r="H150" s="7">
        <v>38</v>
      </c>
      <c r="I150" s="7">
        <v>43</v>
      </c>
      <c r="J150" s="7">
        <v>33</v>
      </c>
      <c r="K150" s="7">
        <v>37</v>
      </c>
      <c r="L150" s="7">
        <v>30</v>
      </c>
      <c r="M150" s="7">
        <v>44</v>
      </c>
      <c r="N150" s="7">
        <v>36</v>
      </c>
      <c r="O150" s="7">
        <v>39</v>
      </c>
      <c r="P150" s="7">
        <v>44</v>
      </c>
      <c r="Q150" s="7">
        <v>42</v>
      </c>
      <c r="R150" s="7">
        <v>42</v>
      </c>
      <c r="S150" s="7">
        <v>41</v>
      </c>
      <c r="T150" s="7">
        <v>44</v>
      </c>
      <c r="U150" s="7"/>
      <c r="V150" s="7"/>
      <c r="W150" s="7"/>
      <c r="X150" s="7"/>
      <c r="Y150" s="7"/>
      <c r="Z150" s="13">
        <f t="shared" ref="Z150:Z156" si="2231">IF(D150&lt;&gt;"",AVERAGE(D150:Y150),"")</f>
        <v>38.588235294117645</v>
      </c>
      <c r="AB150" s="1">
        <f>IF(COUNT(D150)&lt;1,0,IF((D$3-COUNTIF(D149:D156,"&lt;"&amp;D150))&lt;0,0,IF(((D$3-COUNTIF(D149:D156,"&lt;"&amp;D150))/COUNTIF(D149:D156,D150))&gt;1,1,(D$3-COUNTIF(D149:D156,"&lt;"&amp;D150))/COUNTIF(D149:D156,D150))))</f>
        <v>1</v>
      </c>
      <c r="AC150" s="1">
        <f t="shared" ref="AC150" si="2232">IF(COUNT(E150)&lt;1,0,IF((E$3-COUNTIF(E149:E156,"&lt;"&amp;E150))&lt;0,0,IF(((E$3-COUNTIF(E149:E156,"&lt;"&amp;E150))/COUNTIF(E149:E156,E150))&gt;1,1,(E$3-COUNTIF(E149:E156,"&lt;"&amp;E150))/COUNTIF(E149:E156,E150))))</f>
        <v>0</v>
      </c>
      <c r="AD150" s="1">
        <f t="shared" ref="AD150" si="2233">IF(COUNT(F150)&lt;1,0,IF((F$3-COUNTIF(F149:F156,"&lt;"&amp;F150))&lt;0,0,IF(((F$3-COUNTIF(F149:F156,"&lt;"&amp;F150))/COUNTIF(F149:F156,F150))&gt;1,1,(F$3-COUNTIF(F149:F156,"&lt;"&amp;F150))/COUNTIF(F149:F156,F150))))</f>
        <v>1</v>
      </c>
      <c r="AE150" s="1">
        <f t="shared" ref="AE150" si="2234">IF(COUNT(G150)&lt;1,0,IF((G$3-COUNTIF(G149:G156,"&lt;"&amp;G150))&lt;0,0,IF(((G$3-COUNTIF(G149:G156,"&lt;"&amp;G150))/COUNTIF(G149:G156,G150))&gt;1,1,(G$3-COUNTIF(G149:G156,"&lt;"&amp;G150))/COUNTIF(G149:G156,G150))))</f>
        <v>1</v>
      </c>
      <c r="AF150" s="1">
        <f t="shared" ref="AF150" si="2235">IF(COUNT(H150)&lt;1,0,IF((H$3-COUNTIF(H149:H156,"&lt;"&amp;H150))&lt;0,0,IF(((H$3-COUNTIF(H149:H156,"&lt;"&amp;H150))/COUNTIF(H149:H156,H150))&gt;1,1,(H$3-COUNTIF(H149:H156,"&lt;"&amp;H150))/COUNTIF(H149:H156,H150))))</f>
        <v>1</v>
      </c>
      <c r="AG150" s="1">
        <f t="shared" ref="AG150" si="2236">IF(COUNT(I150)&lt;1,0,IF((I$3-COUNTIF(I149:I156,"&lt;"&amp;I150))&lt;0,0,IF(((I$3-COUNTIF(I149:I156,"&lt;"&amp;I150))/COUNTIF(I149:I156,I150))&gt;1,1,(I$3-COUNTIF(I149:I156,"&lt;"&amp;I150))/COUNTIF(I149:I156,I150))))</f>
        <v>0</v>
      </c>
      <c r="AH150" s="1">
        <f t="shared" ref="AH150" si="2237">IF(COUNT(J150)&lt;1,0,IF((J$3-COUNTIF(J149:J156,"&lt;"&amp;J150))&lt;0,0,IF(((J$3-COUNTIF(J149:J156,"&lt;"&amp;J150))/COUNTIF(J149:J156,J150))&gt;1,1,(J$3-COUNTIF(J149:J156,"&lt;"&amp;J150))/COUNTIF(J149:J156,J150))))</f>
        <v>1</v>
      </c>
      <c r="AI150" s="1">
        <f t="shared" ref="AI150" si="2238">IF(COUNT(K150)&lt;1,0,IF((K$3-COUNTIF(K149:K156,"&lt;"&amp;K150))&lt;0,0,IF(((K$3-COUNTIF(K149:K156,"&lt;"&amp;K150))/COUNTIF(K149:K156,K150))&gt;1,1,(K$3-COUNTIF(K149:K156,"&lt;"&amp;K150))/COUNTIF(K149:K156,K150))))</f>
        <v>1</v>
      </c>
      <c r="AJ150" s="1">
        <f t="shared" ref="AJ150" si="2239">IF(COUNT(L150)&lt;1,0,IF((L$3-COUNTIF(L149:L156,"&lt;"&amp;L150))&lt;0,0,IF(((L$3-COUNTIF(L149:L156,"&lt;"&amp;L150))/COUNTIF(L149:L156,L150))&gt;1,1,(L$3-COUNTIF(L149:L156,"&lt;"&amp;L150))/COUNTIF(L149:L156,L150))))</f>
        <v>1</v>
      </c>
      <c r="AK150" s="1">
        <f t="shared" ref="AK150" si="2240">IF(COUNT(M150)&lt;1,0,IF((M$3-COUNTIF(M149:M156,"&lt;"&amp;M150))&lt;0,0,IF(((M$3-COUNTIF(M149:M156,"&lt;"&amp;M150))/COUNTIF(M149:M156,M150))&gt;1,1,(M$3-COUNTIF(M149:M156,"&lt;"&amp;M150))/COUNTIF(M149:M156,M150))))</f>
        <v>1</v>
      </c>
      <c r="AL150" s="1">
        <f t="shared" ref="AL150" si="2241">IF(COUNT(N150)&lt;1,0,IF((N$3-COUNTIF(N149:N156,"&lt;"&amp;N150))&lt;0,0,IF(((N$3-COUNTIF(N149:N156,"&lt;"&amp;N150))/COUNTIF(N149:N156,N150))&gt;1,1,(N$3-COUNTIF(N149:N156,"&lt;"&amp;N150))/COUNTIF(N149:N156,N150))))</f>
        <v>1</v>
      </c>
      <c r="AM150" s="1">
        <f t="shared" ref="AM150" si="2242">IF(COUNT(O150)&lt;1,0,IF((O$3-COUNTIF(O149:O156,"&lt;"&amp;O150))&lt;0,0,IF(((O$3-COUNTIF(O149:O156,"&lt;"&amp;O150))/COUNTIF(O149:O156,O150))&gt;1,1,(O$3-COUNTIF(O149:O156,"&lt;"&amp;O150))/COUNTIF(O149:O156,O150))))</f>
        <v>0</v>
      </c>
      <c r="AN150" s="1">
        <f t="shared" ref="AN150" si="2243">IF(COUNT(P150)&lt;1,0,IF((P$3-COUNTIF(P149:P156,"&lt;"&amp;P150))&lt;0,0,IF(((P$3-COUNTIF(P149:P156,"&lt;"&amp;P150))/COUNTIF(P149:P156,P150))&gt;1,1,(P$3-COUNTIF(P149:P156,"&lt;"&amp;P150))/COUNTIF(P149:P156,P150))))</f>
        <v>0</v>
      </c>
      <c r="AO150" s="1">
        <f t="shared" ref="AO150" si="2244">IF(COUNT(Q150)&lt;1,0,IF((Q$3-COUNTIF(Q149:Q156,"&lt;"&amp;Q150))&lt;0,0,IF(((Q$3-COUNTIF(Q149:Q156,"&lt;"&amp;Q150))/COUNTIF(Q149:Q156,Q150))&gt;1,1,(Q$3-COUNTIF(Q149:Q156,"&lt;"&amp;Q150))/COUNTIF(Q149:Q156,Q150))))</f>
        <v>0.33333333333333331</v>
      </c>
      <c r="AP150" s="1">
        <f t="shared" ref="AP150" si="2245">IF(COUNT(R150)&lt;1,0,IF((R$3-COUNTIF(R149:R156,"&lt;"&amp;R150))&lt;0,0,IF(((R$3-COUNTIF(R149:R156,"&lt;"&amp;R150))/COUNTIF(R149:R156,R150))&gt;1,1,(R$3-COUNTIF(R149:R156,"&lt;"&amp;R150))/COUNTIF(R149:R156,R150))))</f>
        <v>1</v>
      </c>
      <c r="AQ150" s="1">
        <f t="shared" ref="AQ150" si="2246">IF(COUNT(S150)&lt;1,0,IF((S$3-COUNTIF(S149:S156,"&lt;"&amp;S150))&lt;0,0,IF(((S$3-COUNTIF(S149:S156,"&lt;"&amp;S150))/COUNTIF(S149:S156,S150))&gt;1,1,(S$3-COUNTIF(S149:S156,"&lt;"&amp;S150))/COUNTIF(S149:S156,S150))))</f>
        <v>0</v>
      </c>
      <c r="AR150" s="1">
        <f t="shared" ref="AR150" si="2247">IF(COUNT(T150)&lt;1,0,IF((T$3-COUNTIF(T149:T156,"&lt;"&amp;T150))&lt;0,0,IF(((T$3-COUNTIF(T149:T156,"&lt;"&amp;T150))/COUNTIF(T149:T156,T150))&gt;1,1,(T$3-COUNTIF(T149:T156,"&lt;"&amp;T150))/COUNTIF(T149:T156,T150))))</f>
        <v>0</v>
      </c>
      <c r="AS150" s="1">
        <f t="shared" ref="AS150" si="2248">IF(COUNT(U150)&lt;1,0,IF((U$3-COUNTIF(U149:U156,"&lt;"&amp;U150))&lt;0,0,IF(((U$3-COUNTIF(U149:U156,"&lt;"&amp;U150))/COUNTIF(U149:U156,U150))&gt;1,1,(U$3-COUNTIF(U149:U156,"&lt;"&amp;U150))/COUNTIF(U149:U156,U150))))</f>
        <v>0</v>
      </c>
      <c r="AT150" s="1">
        <f t="shared" ref="AT150" si="2249">IF(COUNT(V150)&lt;1,0,IF((V$3-COUNTIF(V149:V156,"&lt;"&amp;V150))&lt;0,0,IF(((V$3-COUNTIF(V149:V156,"&lt;"&amp;V150))/COUNTIF(V149:V156,V150))&gt;1,1,(V$3-COUNTIF(V149:V156,"&lt;"&amp;V150))/COUNTIF(V149:V156,V150))))</f>
        <v>0</v>
      </c>
      <c r="AU150" s="1">
        <f t="shared" ref="AU150" si="2250">IF(COUNT(W150)&lt;1,0,IF((W$3-COUNTIF(W149:W156,"&lt;"&amp;W150))&lt;0,0,IF(((W$3-COUNTIF(W149:W156,"&lt;"&amp;W150))/COUNTIF(W149:W156,W150))&gt;1,1,(W$3-COUNTIF(W149:W156,"&lt;"&amp;W150))/COUNTIF(W149:W156,W150))))</f>
        <v>0</v>
      </c>
      <c r="AV150" s="1">
        <f t="shared" ref="AV150" si="2251">IF(COUNT(X150)&lt;1,0,IF((X$3-COUNTIF(X149:X156,"&lt;"&amp;X150))&lt;0,0,IF(((X$3-COUNTIF(X149:X156,"&lt;"&amp;X150))/COUNTIF(X149:X156,X150))&gt;1,1,(X$3-COUNTIF(X149:X156,"&lt;"&amp;X150))/COUNTIF(X149:X156,X150))))</f>
        <v>0</v>
      </c>
      <c r="AW150" s="1">
        <f t="shared" ref="AW150" si="2252">IF(COUNT(Y150)&lt;1,0,IF((Y$3-COUNTIF(Y149:Y156,"&lt;"&amp;Y150))&lt;0,0,IF(((Y$3-COUNTIF(Y149:Y156,"&lt;"&amp;Y150))/COUNTIF(Y149:Y156,Y150))&gt;1,1,(Y$3-COUNTIF(Y149:Y156,"&lt;"&amp;Y150))/COUNTIF(Y149:Y156,Y150))))</f>
        <v>0</v>
      </c>
    </row>
    <row r="151" spans="1:49" ht="15" x14ac:dyDescent="0.2">
      <c r="B151" s="11" t="s">
        <v>121</v>
      </c>
      <c r="C151" s="28" t="s">
        <v>221</v>
      </c>
      <c r="D151" s="7">
        <v>45</v>
      </c>
      <c r="E151" s="7">
        <v>36</v>
      </c>
      <c r="F151" s="7">
        <v>40</v>
      </c>
      <c r="G151" s="7">
        <v>36</v>
      </c>
      <c r="H151" s="7">
        <v>40</v>
      </c>
      <c r="I151" s="7">
        <v>36</v>
      </c>
      <c r="J151" s="7">
        <v>45</v>
      </c>
      <c r="K151" s="7">
        <v>35</v>
      </c>
      <c r="L151" s="7">
        <v>45</v>
      </c>
      <c r="M151" s="7">
        <v>45</v>
      </c>
      <c r="N151" s="7">
        <v>45</v>
      </c>
      <c r="O151" s="7">
        <v>34</v>
      </c>
      <c r="P151" s="7">
        <v>45</v>
      </c>
      <c r="Q151" s="7">
        <v>39</v>
      </c>
      <c r="R151" s="7">
        <v>36</v>
      </c>
      <c r="S151" s="7">
        <v>36</v>
      </c>
      <c r="T151" s="7">
        <v>34</v>
      </c>
      <c r="U151" s="7"/>
      <c r="V151" s="7"/>
      <c r="W151" s="7"/>
      <c r="X151" s="7"/>
      <c r="Y151" s="7"/>
      <c r="Z151" s="13">
        <f t="shared" si="2231"/>
        <v>39.529411764705884</v>
      </c>
      <c r="AB151" s="1">
        <f>IF(COUNT(D151)&lt;1,0,IF((D$3-COUNTIF(D149:D156,"&lt;"&amp;D151))&lt;0,0,IF(((D$3-COUNTIF(D149:D156,"&lt;"&amp;D151))/COUNTIF(D149:D156,D151))&gt;1,1,(D$3-COUNTIF(D149:D156,"&lt;"&amp;D151))/COUNTIF(D149:D156,D151))))</f>
        <v>0</v>
      </c>
      <c r="AC151" s="1">
        <f t="shared" ref="AC151" si="2253">IF(COUNT(E151)&lt;1,0,IF((E$3-COUNTIF(E149:E156,"&lt;"&amp;E151))&lt;0,0,IF(((E$3-COUNTIF(E149:E156,"&lt;"&amp;E151))/COUNTIF(E149:E156,E151))&gt;1,1,(E$3-COUNTIF(E149:E156,"&lt;"&amp;E151))/COUNTIF(E149:E156,E151))))</f>
        <v>1</v>
      </c>
      <c r="AD151" s="1">
        <f t="shared" ref="AD151" si="2254">IF(COUNT(F151)&lt;1,0,IF((F$3-COUNTIF(F149:F156,"&lt;"&amp;F151))&lt;0,0,IF(((F$3-COUNTIF(F149:F156,"&lt;"&amp;F151))/COUNTIF(F149:F156,F151))&gt;1,1,(F$3-COUNTIF(F149:F156,"&lt;"&amp;F151))/COUNTIF(F149:F156,F151))))</f>
        <v>0.5</v>
      </c>
      <c r="AE151" s="1">
        <f t="shared" ref="AE151" si="2255">IF(COUNT(G151)&lt;1,0,IF((G$3-COUNTIF(G149:G156,"&lt;"&amp;G151))&lt;0,0,IF(((G$3-COUNTIF(G149:G156,"&lt;"&amp;G151))/COUNTIF(G149:G156,G151))&gt;1,1,(G$3-COUNTIF(G149:G156,"&lt;"&amp;G151))/COUNTIF(G149:G156,G151))))</f>
        <v>1</v>
      </c>
      <c r="AF151" s="1">
        <f t="shared" ref="AF151" si="2256">IF(COUNT(H151)&lt;1,0,IF((H$3-COUNTIF(H149:H156,"&lt;"&amp;H151))&lt;0,0,IF(((H$3-COUNTIF(H149:H156,"&lt;"&amp;H151))/COUNTIF(H149:H156,H151))&gt;1,1,(H$3-COUNTIF(H149:H156,"&lt;"&amp;H151))/COUNTIF(H149:H156,H151))))</f>
        <v>0</v>
      </c>
      <c r="AG151" s="1">
        <f t="shared" ref="AG151" si="2257">IF(COUNT(I151)&lt;1,0,IF((I$3-COUNTIF(I149:I156,"&lt;"&amp;I151))&lt;0,0,IF(((I$3-COUNTIF(I149:I156,"&lt;"&amp;I151))/COUNTIF(I149:I156,I151))&gt;1,1,(I$3-COUNTIF(I149:I156,"&lt;"&amp;I151))/COUNTIF(I149:I156,I151))))</f>
        <v>1</v>
      </c>
      <c r="AH151" s="1">
        <f t="shared" ref="AH151" si="2258">IF(COUNT(J151)&lt;1,0,IF((J$3-COUNTIF(J149:J156,"&lt;"&amp;J151))&lt;0,0,IF(((J$3-COUNTIF(J149:J156,"&lt;"&amp;J151))/COUNTIF(J149:J156,J151))&gt;1,1,(J$3-COUNTIF(J149:J156,"&lt;"&amp;J151))/COUNTIF(J149:J156,J151))))</f>
        <v>0</v>
      </c>
      <c r="AI151" s="1">
        <f t="shared" ref="AI151" si="2259">IF(COUNT(K151)&lt;1,0,IF((K$3-COUNTIF(K149:K156,"&lt;"&amp;K151))&lt;0,0,IF(((K$3-COUNTIF(K149:K156,"&lt;"&amp;K151))/COUNTIF(K149:K156,K151))&gt;1,1,(K$3-COUNTIF(K149:K156,"&lt;"&amp;K151))/COUNTIF(K149:K156,K151))))</f>
        <v>1</v>
      </c>
      <c r="AJ151" s="1">
        <f t="shared" ref="AJ151" si="2260">IF(COUNT(L151)&lt;1,0,IF((L$3-COUNTIF(L149:L156,"&lt;"&amp;L151))&lt;0,0,IF(((L$3-COUNTIF(L149:L156,"&lt;"&amp;L151))/COUNTIF(L149:L156,L151))&gt;1,1,(L$3-COUNTIF(L149:L156,"&lt;"&amp;L151))/COUNTIF(L149:L156,L151))))</f>
        <v>0</v>
      </c>
      <c r="AK151" s="1">
        <f t="shared" ref="AK151" si="2261">IF(COUNT(M151)&lt;1,0,IF((M$3-COUNTIF(M149:M156,"&lt;"&amp;M151))&lt;0,0,IF(((M$3-COUNTIF(M149:M156,"&lt;"&amp;M151))/COUNTIF(M149:M156,M151))&gt;1,1,(M$3-COUNTIF(M149:M156,"&lt;"&amp;M151))/COUNTIF(M149:M156,M151))))</f>
        <v>0</v>
      </c>
      <c r="AL151" s="1">
        <f t="shared" ref="AL151" si="2262">IF(COUNT(N151)&lt;1,0,IF((N$3-COUNTIF(N149:N156,"&lt;"&amp;N151))&lt;0,0,IF(((N$3-COUNTIF(N149:N156,"&lt;"&amp;N151))/COUNTIF(N149:N156,N151))&gt;1,1,(N$3-COUNTIF(N149:N156,"&lt;"&amp;N151))/COUNTIF(N149:N156,N151))))</f>
        <v>0</v>
      </c>
      <c r="AM151" s="1">
        <f t="shared" ref="AM151" si="2263">IF(COUNT(O151)&lt;1,0,IF((O$3-COUNTIF(O149:O156,"&lt;"&amp;O151))&lt;0,0,IF(((O$3-COUNTIF(O149:O156,"&lt;"&amp;O151))/COUNTIF(O149:O156,O151))&gt;1,1,(O$3-COUNTIF(O149:O156,"&lt;"&amp;O151))/COUNTIF(O149:O156,O151))))</f>
        <v>1</v>
      </c>
      <c r="AN151" s="1">
        <f t="shared" ref="AN151" si="2264">IF(COUNT(P151)&lt;1,0,IF((P$3-COUNTIF(P149:P156,"&lt;"&amp;P151))&lt;0,0,IF(((P$3-COUNTIF(P149:P156,"&lt;"&amp;P151))/COUNTIF(P149:P156,P151))&gt;1,1,(P$3-COUNTIF(P149:P156,"&lt;"&amp;P151))/COUNTIF(P149:P156,P151))))</f>
        <v>0</v>
      </c>
      <c r="AO151" s="1">
        <f t="shared" ref="AO151" si="2265">IF(COUNT(Q151)&lt;1,0,IF((Q$3-COUNTIF(Q149:Q156,"&lt;"&amp;Q151))&lt;0,0,IF(((Q$3-COUNTIF(Q149:Q156,"&lt;"&amp;Q151))/COUNTIF(Q149:Q156,Q151))&gt;1,1,(Q$3-COUNTIF(Q149:Q156,"&lt;"&amp;Q151))/COUNTIF(Q149:Q156,Q151))))</f>
        <v>1</v>
      </c>
      <c r="AP151" s="1">
        <f t="shared" ref="AP151" si="2266">IF(COUNT(R151)&lt;1,0,IF((R$3-COUNTIF(R149:R156,"&lt;"&amp;R151))&lt;0,0,IF(((R$3-COUNTIF(R149:R156,"&lt;"&amp;R151))/COUNTIF(R149:R156,R151))&gt;1,1,(R$3-COUNTIF(R149:R156,"&lt;"&amp;R151))/COUNTIF(R149:R156,R151))))</f>
        <v>1</v>
      </c>
      <c r="AQ151" s="1">
        <f t="shared" ref="AQ151" si="2267">IF(COUNT(S151)&lt;1,0,IF((S$3-COUNTIF(S149:S156,"&lt;"&amp;S151))&lt;0,0,IF(((S$3-COUNTIF(S149:S156,"&lt;"&amp;S151))/COUNTIF(S149:S156,S151))&gt;1,1,(S$3-COUNTIF(S149:S156,"&lt;"&amp;S151))/COUNTIF(S149:S156,S151))))</f>
        <v>1</v>
      </c>
      <c r="AR151" s="1">
        <f t="shared" ref="AR151" si="2268">IF(COUNT(T151)&lt;1,0,IF((T$3-COUNTIF(T149:T156,"&lt;"&amp;T151))&lt;0,0,IF(((T$3-COUNTIF(T149:T156,"&lt;"&amp;T151))/COUNTIF(T149:T156,T151))&gt;1,1,(T$3-COUNTIF(T149:T156,"&lt;"&amp;T151))/COUNTIF(T149:T156,T151))))</f>
        <v>1</v>
      </c>
      <c r="AS151" s="1">
        <f t="shared" ref="AS151" si="2269">IF(COUNT(U151)&lt;1,0,IF((U$3-COUNTIF(U149:U156,"&lt;"&amp;U151))&lt;0,0,IF(((U$3-COUNTIF(U149:U156,"&lt;"&amp;U151))/COUNTIF(U149:U156,U151))&gt;1,1,(U$3-COUNTIF(U149:U156,"&lt;"&amp;U151))/COUNTIF(U149:U156,U151))))</f>
        <v>0</v>
      </c>
      <c r="AT151" s="1">
        <f t="shared" ref="AT151" si="2270">IF(COUNT(V151)&lt;1,0,IF((V$3-COUNTIF(V149:V156,"&lt;"&amp;V151))&lt;0,0,IF(((V$3-COUNTIF(V149:V156,"&lt;"&amp;V151))/COUNTIF(V149:V156,V151))&gt;1,1,(V$3-COUNTIF(V149:V156,"&lt;"&amp;V151))/COUNTIF(V149:V156,V151))))</f>
        <v>0</v>
      </c>
      <c r="AU151" s="1">
        <f t="shared" ref="AU151" si="2271">IF(COUNT(W151)&lt;1,0,IF((W$3-COUNTIF(W149:W156,"&lt;"&amp;W151))&lt;0,0,IF(((W$3-COUNTIF(W149:W156,"&lt;"&amp;W151))/COUNTIF(W149:W156,W151))&gt;1,1,(W$3-COUNTIF(W149:W156,"&lt;"&amp;W151))/COUNTIF(W149:W156,W151))))</f>
        <v>0</v>
      </c>
      <c r="AV151" s="1">
        <f t="shared" ref="AV151" si="2272">IF(COUNT(X151)&lt;1,0,IF((X$3-COUNTIF(X149:X156,"&lt;"&amp;X151))&lt;0,0,IF(((X$3-COUNTIF(X149:X156,"&lt;"&amp;X151))/COUNTIF(X149:X156,X151))&gt;1,1,(X$3-COUNTIF(X149:X156,"&lt;"&amp;X151))/COUNTIF(X149:X156,X151))))</f>
        <v>0</v>
      </c>
      <c r="AW151" s="1">
        <f t="shared" ref="AW151" si="2273">IF(COUNT(Y151)&lt;1,0,IF((Y$3-COUNTIF(Y149:Y156,"&lt;"&amp;Y151))&lt;0,0,IF(((Y$3-COUNTIF(Y149:Y156,"&lt;"&amp;Y151))/COUNTIF(Y149:Y156,Y151))&gt;1,1,(Y$3-COUNTIF(Y149:Y156,"&lt;"&amp;Y151))/COUNTIF(Y149:Y156,Y151))))</f>
        <v>0</v>
      </c>
    </row>
    <row r="152" spans="1:49" ht="15" x14ac:dyDescent="0.2">
      <c r="B152" s="11" t="s">
        <v>38</v>
      </c>
      <c r="C152" s="11" t="s">
        <v>221</v>
      </c>
      <c r="D152" s="7">
        <v>45</v>
      </c>
      <c r="E152" s="7">
        <v>37</v>
      </c>
      <c r="F152" s="7">
        <v>45</v>
      </c>
      <c r="G152" s="7">
        <v>45</v>
      </c>
      <c r="H152" s="7">
        <v>33</v>
      </c>
      <c r="I152" s="7">
        <v>45</v>
      </c>
      <c r="J152" s="7">
        <v>45</v>
      </c>
      <c r="K152" s="7">
        <v>45</v>
      </c>
      <c r="L152" s="7">
        <v>45</v>
      </c>
      <c r="M152" s="7">
        <v>45</v>
      </c>
      <c r="N152" s="7">
        <v>37</v>
      </c>
      <c r="O152" s="7">
        <v>29</v>
      </c>
      <c r="P152" s="7">
        <v>30</v>
      </c>
      <c r="Q152" s="7">
        <v>37</v>
      </c>
      <c r="R152" s="7">
        <v>44</v>
      </c>
      <c r="S152" s="7">
        <v>40</v>
      </c>
      <c r="T152" s="7">
        <v>45</v>
      </c>
      <c r="U152" s="7"/>
      <c r="V152" s="7"/>
      <c r="W152" s="7"/>
      <c r="X152" s="7"/>
      <c r="Y152" s="7"/>
      <c r="Z152" s="30">
        <f t="shared" si="2231"/>
        <v>40.705882352941174</v>
      </c>
      <c r="AB152" s="1">
        <f>IF(COUNT(D152)&lt;1,0,IF((D$3-COUNTIF(D149:D156,"&lt;"&amp;D152))&lt;0,0,IF(((D$3-COUNTIF(D149:D156,"&lt;"&amp;D152))/COUNTIF(D149:D156,D152))&gt;1,1,(D$3-COUNTIF(D149:D156,"&lt;"&amp;D152))/COUNTIF(D149:D156,D152))))</f>
        <v>0</v>
      </c>
      <c r="AC152" s="1">
        <f t="shared" ref="AC152" si="2274">IF(COUNT(E152)&lt;1,0,IF((E$3-COUNTIF(E149:E156,"&lt;"&amp;E152))&lt;0,0,IF(((E$3-COUNTIF(E149:E156,"&lt;"&amp;E152))/COUNTIF(E149:E156,E152))&gt;1,1,(E$3-COUNTIF(E149:E156,"&lt;"&amp;E152))/COUNTIF(E149:E156,E152))))</f>
        <v>1</v>
      </c>
      <c r="AD152" s="1">
        <f t="shared" ref="AD152" si="2275">IF(COUNT(F152)&lt;1,0,IF((F$3-COUNTIF(F149:F156,"&lt;"&amp;F152))&lt;0,0,IF(((F$3-COUNTIF(F149:F156,"&lt;"&amp;F152))/COUNTIF(F149:F156,F152))&gt;1,1,(F$3-COUNTIF(F149:F156,"&lt;"&amp;F152))/COUNTIF(F149:F156,F152))))</f>
        <v>0</v>
      </c>
      <c r="AE152" s="1">
        <f t="shared" ref="AE152" si="2276">IF(COUNT(G152)&lt;1,0,IF((G$3-COUNTIF(G149:G156,"&lt;"&amp;G152))&lt;0,0,IF(((G$3-COUNTIF(G149:G156,"&lt;"&amp;G152))/COUNTIF(G149:G156,G152))&gt;1,1,(G$3-COUNTIF(G149:G156,"&lt;"&amp;G152))/COUNTIF(G149:G156,G152))))</f>
        <v>0</v>
      </c>
      <c r="AF152" s="1">
        <f t="shared" ref="AF152" si="2277">IF(COUNT(H152)&lt;1,0,IF((H$3-COUNTIF(H149:H156,"&lt;"&amp;H152))&lt;0,0,IF(((H$3-COUNTIF(H149:H156,"&lt;"&amp;H152))/COUNTIF(H149:H156,H152))&gt;1,1,(H$3-COUNTIF(H149:H156,"&lt;"&amp;H152))/COUNTIF(H149:H156,H152))))</f>
        <v>1</v>
      </c>
      <c r="AG152" s="1">
        <f t="shared" ref="AG152" si="2278">IF(COUNT(I152)&lt;1,0,IF((I$3-COUNTIF(I149:I156,"&lt;"&amp;I152))&lt;0,0,IF(((I$3-COUNTIF(I149:I156,"&lt;"&amp;I152))/COUNTIF(I149:I156,I152))&gt;1,1,(I$3-COUNTIF(I149:I156,"&lt;"&amp;I152))/COUNTIF(I149:I156,I152))))</f>
        <v>0</v>
      </c>
      <c r="AH152" s="1">
        <f t="shared" ref="AH152" si="2279">IF(COUNT(J152)&lt;1,0,IF((J$3-COUNTIF(J149:J156,"&lt;"&amp;J152))&lt;0,0,IF(((J$3-COUNTIF(J149:J156,"&lt;"&amp;J152))/COUNTIF(J149:J156,J152))&gt;1,1,(J$3-COUNTIF(J149:J156,"&lt;"&amp;J152))/COUNTIF(J149:J156,J152))))</f>
        <v>0</v>
      </c>
      <c r="AI152" s="1">
        <f t="shared" ref="AI152" si="2280">IF(COUNT(K152)&lt;1,0,IF((K$3-COUNTIF(K149:K156,"&lt;"&amp;K152))&lt;0,0,IF(((K$3-COUNTIF(K149:K156,"&lt;"&amp;K152))/COUNTIF(K149:K156,K152))&gt;1,1,(K$3-COUNTIF(K149:K156,"&lt;"&amp;K152))/COUNTIF(K149:K156,K152))))</f>
        <v>0</v>
      </c>
      <c r="AJ152" s="1">
        <f t="shared" ref="AJ152" si="2281">IF(COUNT(L152)&lt;1,0,IF((L$3-COUNTIF(L149:L156,"&lt;"&amp;L152))&lt;0,0,IF(((L$3-COUNTIF(L149:L156,"&lt;"&amp;L152))/COUNTIF(L149:L156,L152))&gt;1,1,(L$3-COUNTIF(L149:L156,"&lt;"&amp;L152))/COUNTIF(L149:L156,L152))))</f>
        <v>0</v>
      </c>
      <c r="AK152" s="1">
        <f t="shared" ref="AK152" si="2282">IF(COUNT(M152)&lt;1,0,IF((M$3-COUNTIF(M149:M156,"&lt;"&amp;M152))&lt;0,0,IF(((M$3-COUNTIF(M149:M156,"&lt;"&amp;M152))/COUNTIF(M149:M156,M152))&gt;1,1,(M$3-COUNTIF(M149:M156,"&lt;"&amp;M152))/COUNTIF(M149:M156,M152))))</f>
        <v>0</v>
      </c>
      <c r="AL152" s="1">
        <f t="shared" ref="AL152" si="2283">IF(COUNT(N152)&lt;1,0,IF((N$3-COUNTIF(N149:N156,"&lt;"&amp;N152))&lt;0,0,IF(((N$3-COUNTIF(N149:N156,"&lt;"&amp;N152))/COUNTIF(N149:N156,N152))&gt;1,1,(N$3-COUNTIF(N149:N156,"&lt;"&amp;N152))/COUNTIF(N149:N156,N152))))</f>
        <v>1</v>
      </c>
      <c r="AM152" s="1">
        <f t="shared" ref="AM152" si="2284">IF(COUNT(O152)&lt;1,0,IF((O$3-COUNTIF(O149:O156,"&lt;"&amp;O152))&lt;0,0,IF(((O$3-COUNTIF(O149:O156,"&lt;"&amp;O152))/COUNTIF(O149:O156,O152))&gt;1,1,(O$3-COUNTIF(O149:O156,"&lt;"&amp;O152))/COUNTIF(O149:O156,O152))))</f>
        <v>1</v>
      </c>
      <c r="AN152" s="1">
        <f t="shared" ref="AN152" si="2285">IF(COUNT(P152)&lt;1,0,IF((P$3-COUNTIF(P149:P156,"&lt;"&amp;P152))&lt;0,0,IF(((P$3-COUNTIF(P149:P156,"&lt;"&amp;P152))/COUNTIF(P149:P156,P152))&gt;1,1,(P$3-COUNTIF(P149:P156,"&lt;"&amp;P152))/COUNTIF(P149:P156,P152))))</f>
        <v>1</v>
      </c>
      <c r="AO152" s="1">
        <f t="shared" ref="AO152" si="2286">IF(COUNT(Q152)&lt;1,0,IF((Q$3-COUNTIF(Q149:Q156,"&lt;"&amp;Q152))&lt;0,0,IF(((Q$3-COUNTIF(Q149:Q156,"&lt;"&amp;Q152))/COUNTIF(Q149:Q156,Q152))&gt;1,1,(Q$3-COUNTIF(Q149:Q156,"&lt;"&amp;Q152))/COUNTIF(Q149:Q156,Q152))))</f>
        <v>1</v>
      </c>
      <c r="AP152" s="1">
        <f t="shared" ref="AP152" si="2287">IF(COUNT(R152)&lt;1,0,IF((R$3-COUNTIF(R149:R156,"&lt;"&amp;R152))&lt;0,0,IF(((R$3-COUNTIF(R149:R156,"&lt;"&amp;R152))/COUNTIF(R149:R156,R152))&gt;1,1,(R$3-COUNTIF(R149:R156,"&lt;"&amp;R152))/COUNTIF(R149:R156,R152))))</f>
        <v>1</v>
      </c>
      <c r="AQ152" s="1">
        <f t="shared" ref="AQ152" si="2288">IF(COUNT(S152)&lt;1,0,IF((S$3-COUNTIF(S149:S156,"&lt;"&amp;S152))&lt;0,0,IF(((S$3-COUNTIF(S149:S156,"&lt;"&amp;S152))/COUNTIF(S149:S156,S152))&gt;1,1,(S$3-COUNTIF(S149:S156,"&lt;"&amp;S152))/COUNTIF(S149:S156,S152))))</f>
        <v>1</v>
      </c>
      <c r="AR152" s="1">
        <f t="shared" ref="AR152" si="2289">IF(COUNT(T152)&lt;1,0,IF((T$3-COUNTIF(T149:T156,"&lt;"&amp;T152))&lt;0,0,IF(((T$3-COUNTIF(T149:T156,"&lt;"&amp;T152))/COUNTIF(T149:T156,T152))&gt;1,1,(T$3-COUNTIF(T149:T156,"&lt;"&amp;T152))/COUNTIF(T149:T156,T152))))</f>
        <v>0</v>
      </c>
      <c r="AS152" s="1">
        <f t="shared" ref="AS152" si="2290">IF(COUNT(U152)&lt;1,0,IF((U$3-COUNTIF(U149:U156,"&lt;"&amp;U152))&lt;0,0,IF(((U$3-COUNTIF(U149:U156,"&lt;"&amp;U152))/COUNTIF(U149:U156,U152))&gt;1,1,(U$3-COUNTIF(U149:U156,"&lt;"&amp;U152))/COUNTIF(U149:U156,U152))))</f>
        <v>0</v>
      </c>
      <c r="AT152" s="1">
        <f t="shared" ref="AT152" si="2291">IF(COUNT(V152)&lt;1,0,IF((V$3-COUNTIF(V149:V156,"&lt;"&amp;V152))&lt;0,0,IF(((V$3-COUNTIF(V149:V156,"&lt;"&amp;V152))/COUNTIF(V149:V156,V152))&gt;1,1,(V$3-COUNTIF(V149:V156,"&lt;"&amp;V152))/COUNTIF(V149:V156,V152))))</f>
        <v>0</v>
      </c>
      <c r="AU152" s="1">
        <f t="shared" ref="AU152" si="2292">IF(COUNT(W152)&lt;1,0,IF((W$3-COUNTIF(W149:W156,"&lt;"&amp;W152))&lt;0,0,IF(((W$3-COUNTIF(W149:W156,"&lt;"&amp;W152))/COUNTIF(W149:W156,W152))&gt;1,1,(W$3-COUNTIF(W149:W156,"&lt;"&amp;W152))/COUNTIF(W149:W156,W152))))</f>
        <v>0</v>
      </c>
      <c r="AV152" s="1">
        <f t="shared" ref="AV152" si="2293">IF(COUNT(X152)&lt;1,0,IF((X$3-COUNTIF(X149:X156,"&lt;"&amp;X152))&lt;0,0,IF(((X$3-COUNTIF(X149:X156,"&lt;"&amp;X152))/COUNTIF(X149:X156,X152))&gt;1,1,(X$3-COUNTIF(X149:X156,"&lt;"&amp;X152))/COUNTIF(X149:X156,X152))))</f>
        <v>0</v>
      </c>
      <c r="AW152" s="1">
        <f t="shared" ref="AW152" si="2294">IF(COUNT(Y152)&lt;1,0,IF((Y$3-COUNTIF(Y149:Y156,"&lt;"&amp;Y152))&lt;0,0,IF(((Y$3-COUNTIF(Y149:Y156,"&lt;"&amp;Y152))/COUNTIF(Y149:Y156,Y152))&gt;1,1,(Y$3-COUNTIF(Y149:Y156,"&lt;"&amp;Y152))/COUNTIF(Y149:Y156,Y152))))</f>
        <v>0</v>
      </c>
    </row>
    <row r="153" spans="1:49" ht="15" x14ac:dyDescent="0.2">
      <c r="B153" s="11" t="s">
        <v>257</v>
      </c>
      <c r="C153" s="28" t="s">
        <v>221</v>
      </c>
      <c r="D153" s="7">
        <v>38</v>
      </c>
      <c r="E153" s="7">
        <v>41</v>
      </c>
      <c r="F153" s="7">
        <v>32</v>
      </c>
      <c r="G153" s="7">
        <v>41</v>
      </c>
      <c r="H153" s="7">
        <v>42</v>
      </c>
      <c r="I153" s="7">
        <v>35</v>
      </c>
      <c r="J153" s="7">
        <v>39</v>
      </c>
      <c r="K153" s="7">
        <v>41</v>
      </c>
      <c r="L153" s="7">
        <v>38</v>
      </c>
      <c r="M153" s="7">
        <v>40</v>
      </c>
      <c r="N153" s="7">
        <v>41</v>
      </c>
      <c r="O153" s="7">
        <v>38</v>
      </c>
      <c r="P153" s="7">
        <v>37</v>
      </c>
      <c r="Q153" s="7">
        <v>42</v>
      </c>
      <c r="R153" s="7">
        <v>45</v>
      </c>
      <c r="S153" s="7">
        <v>45</v>
      </c>
      <c r="T153" s="7">
        <v>34</v>
      </c>
      <c r="U153" s="7"/>
      <c r="V153" s="7"/>
      <c r="W153" s="7"/>
      <c r="X153" s="7"/>
      <c r="Y153" s="7"/>
      <c r="Z153" s="30">
        <f t="shared" si="2231"/>
        <v>39.352941176470587</v>
      </c>
      <c r="AB153" s="1">
        <f>IF(COUNT(D153)&lt;1,0,IF((D$3-COUNTIF(D149:D156,"&lt;"&amp;D153))&lt;0,0,IF(((D$3-COUNTIF(D149:D156,"&lt;"&amp;D153))/COUNTIF(D149:D156,D153))&gt;1,1,(D$3-COUNTIF(D149:D156,"&lt;"&amp;D153))/COUNTIF(D149:D156,D153))))</f>
        <v>1</v>
      </c>
      <c r="AC153" s="1">
        <f t="shared" ref="AC153" si="2295">IF(COUNT(E153)&lt;1,0,IF((E$3-COUNTIF(E149:E156,"&lt;"&amp;E153))&lt;0,0,IF(((E$3-COUNTIF(E149:E156,"&lt;"&amp;E153))/COUNTIF(E149:E156,E153))&gt;1,1,(E$3-COUNTIF(E149:E156,"&lt;"&amp;E153))/COUNTIF(E149:E156,E153))))</f>
        <v>0</v>
      </c>
      <c r="AD153" s="1">
        <f t="shared" ref="AD153" si="2296">IF(COUNT(F153)&lt;1,0,IF((F$3-COUNTIF(F149:F156,"&lt;"&amp;F153))&lt;0,0,IF(((F$3-COUNTIF(F149:F156,"&lt;"&amp;F153))/COUNTIF(F149:F156,F153))&gt;1,1,(F$3-COUNTIF(F149:F156,"&lt;"&amp;F153))/COUNTIF(F149:F156,F153))))</f>
        <v>1</v>
      </c>
      <c r="AE153" s="1">
        <f t="shared" ref="AE153" si="2297">IF(COUNT(G153)&lt;1,0,IF((G$3-COUNTIF(G149:G156,"&lt;"&amp;G153))&lt;0,0,IF(((G$3-COUNTIF(G149:G156,"&lt;"&amp;G153))/COUNTIF(G149:G156,G153))&gt;1,1,(G$3-COUNTIF(G149:G156,"&lt;"&amp;G153))/COUNTIF(G149:G156,G153))))</f>
        <v>0</v>
      </c>
      <c r="AF153" s="1">
        <f t="shared" ref="AF153" si="2298">IF(COUNT(H153)&lt;1,0,IF((H$3-COUNTIF(H149:H156,"&lt;"&amp;H153))&lt;0,0,IF(((H$3-COUNTIF(H149:H156,"&lt;"&amp;H153))/COUNTIF(H149:H156,H153))&gt;1,1,(H$3-COUNTIF(H149:H156,"&lt;"&amp;H153))/COUNTIF(H149:H156,H153))))</f>
        <v>0</v>
      </c>
      <c r="AG153" s="1">
        <f t="shared" ref="AG153" si="2299">IF(COUNT(I153)&lt;1,0,IF((I$3-COUNTIF(I149:I156,"&lt;"&amp;I153))&lt;0,0,IF(((I$3-COUNTIF(I149:I156,"&lt;"&amp;I153))/COUNTIF(I149:I156,I153))&gt;1,1,(I$3-COUNTIF(I149:I156,"&lt;"&amp;I153))/COUNTIF(I149:I156,I153))))</f>
        <v>1</v>
      </c>
      <c r="AH153" s="1">
        <f t="shared" ref="AH153" si="2300">IF(COUNT(J153)&lt;1,0,IF((J$3-COUNTIF(J149:J156,"&lt;"&amp;J153))&lt;0,0,IF(((J$3-COUNTIF(J149:J156,"&lt;"&amp;J153))/COUNTIF(J149:J156,J153))&gt;1,1,(J$3-COUNTIF(J149:J156,"&lt;"&amp;J153))/COUNTIF(J149:J156,J153))))</f>
        <v>1</v>
      </c>
      <c r="AI153" s="1">
        <f t="shared" ref="AI153" si="2301">IF(COUNT(K153)&lt;1,0,IF((K$3-COUNTIF(K149:K156,"&lt;"&amp;K153))&lt;0,0,IF(((K$3-COUNTIF(K149:K156,"&lt;"&amp;K153))/COUNTIF(K149:K156,K153))&gt;1,1,(K$3-COUNTIF(K149:K156,"&lt;"&amp;K153))/COUNTIF(K149:K156,K153))))</f>
        <v>0</v>
      </c>
      <c r="AJ153" s="1">
        <f t="shared" ref="AJ153" si="2302">IF(COUNT(L153)&lt;1,0,IF((L$3-COUNTIF(L149:L156,"&lt;"&amp;L153))&lt;0,0,IF(((L$3-COUNTIF(L149:L156,"&lt;"&amp;L153))/COUNTIF(L149:L156,L153))&gt;1,1,(L$3-COUNTIF(L149:L156,"&lt;"&amp;L153))/COUNTIF(L149:L156,L153))))</f>
        <v>1</v>
      </c>
      <c r="AK153" s="1">
        <f t="shared" ref="AK153" si="2303">IF(COUNT(M153)&lt;1,0,IF((M$3-COUNTIF(M149:M156,"&lt;"&amp;M153))&lt;0,0,IF(((M$3-COUNTIF(M149:M156,"&lt;"&amp;M153))/COUNTIF(M149:M156,M153))&gt;1,1,(M$3-COUNTIF(M149:M156,"&lt;"&amp;M153))/COUNTIF(M149:M156,M153))))</f>
        <v>1</v>
      </c>
      <c r="AL153" s="1">
        <f t="shared" ref="AL153" si="2304">IF(COUNT(N153)&lt;1,0,IF((N$3-COUNTIF(N149:N156,"&lt;"&amp;N153))&lt;0,0,IF(((N$3-COUNTIF(N149:N156,"&lt;"&amp;N153))/COUNTIF(N149:N156,N153))&gt;1,1,(N$3-COUNTIF(N149:N156,"&lt;"&amp;N153))/COUNTIF(N149:N156,N153))))</f>
        <v>0</v>
      </c>
      <c r="AM153" s="1">
        <f t="shared" ref="AM153" si="2305">IF(COUNT(O153)&lt;1,0,IF((O$3-COUNTIF(O149:O156,"&lt;"&amp;O153))&lt;0,0,IF(((O$3-COUNTIF(O149:O156,"&lt;"&amp;O153))/COUNTIF(O149:O156,O153))&gt;1,1,(O$3-COUNTIF(O149:O156,"&lt;"&amp;O153))/COUNTIF(O149:O156,O153))))</f>
        <v>1</v>
      </c>
      <c r="AN153" s="1">
        <f t="shared" ref="AN153" si="2306">IF(COUNT(P153)&lt;1,0,IF((P$3-COUNTIF(P149:P156,"&lt;"&amp;P153))&lt;0,0,IF(((P$3-COUNTIF(P149:P156,"&lt;"&amp;P153))/COUNTIF(P149:P156,P153))&gt;1,1,(P$3-COUNTIF(P149:P156,"&lt;"&amp;P153))/COUNTIF(P149:P156,P153))))</f>
        <v>1</v>
      </c>
      <c r="AO153" s="1">
        <f t="shared" ref="AO153" si="2307">IF(COUNT(Q153)&lt;1,0,IF((Q$3-COUNTIF(Q149:Q156,"&lt;"&amp;Q153))&lt;0,0,IF(((Q$3-COUNTIF(Q149:Q156,"&lt;"&amp;Q153))/COUNTIF(Q149:Q156,Q153))&gt;1,1,(Q$3-COUNTIF(Q149:Q156,"&lt;"&amp;Q153))/COUNTIF(Q149:Q156,Q153))))</f>
        <v>0.33333333333333331</v>
      </c>
      <c r="AP153" s="1">
        <f t="shared" ref="AP153" si="2308">IF(COUNT(R153)&lt;1,0,IF((R$3-COUNTIF(R149:R156,"&lt;"&amp;R153))&lt;0,0,IF(((R$3-COUNTIF(R149:R156,"&lt;"&amp;R153))/COUNTIF(R149:R156,R153))&gt;1,1,(R$3-COUNTIF(R149:R156,"&lt;"&amp;R153))/COUNTIF(R149:R156,R153))))</f>
        <v>0</v>
      </c>
      <c r="AQ153" s="1">
        <f t="shared" ref="AQ153" si="2309">IF(COUNT(S153)&lt;1,0,IF((S$3-COUNTIF(S149:S156,"&lt;"&amp;S153))&lt;0,0,IF(((S$3-COUNTIF(S149:S156,"&lt;"&amp;S153))/COUNTIF(S149:S156,S153))&gt;1,1,(S$3-COUNTIF(S149:S156,"&lt;"&amp;S153))/COUNTIF(S149:S156,S153))))</f>
        <v>0</v>
      </c>
      <c r="AR153" s="1">
        <f t="shared" ref="AR153" si="2310">IF(COUNT(T153)&lt;1,0,IF((T$3-COUNTIF(T149:T156,"&lt;"&amp;T153))&lt;0,0,IF(((T$3-COUNTIF(T149:T156,"&lt;"&amp;T153))/COUNTIF(T149:T156,T153))&gt;1,1,(T$3-COUNTIF(T149:T156,"&lt;"&amp;T153))/COUNTIF(T149:T156,T153))))</f>
        <v>1</v>
      </c>
      <c r="AS153" s="1">
        <f t="shared" ref="AS153" si="2311">IF(COUNT(U153)&lt;1,0,IF((U$3-COUNTIF(U149:U156,"&lt;"&amp;U153))&lt;0,0,IF(((U$3-COUNTIF(U149:U156,"&lt;"&amp;U153))/COUNTIF(U149:U156,U153))&gt;1,1,(U$3-COUNTIF(U149:U156,"&lt;"&amp;U153))/COUNTIF(U149:U156,U153))))</f>
        <v>0</v>
      </c>
      <c r="AT153" s="1">
        <f t="shared" ref="AT153" si="2312">IF(COUNT(V153)&lt;1,0,IF((V$3-COUNTIF(V149:V156,"&lt;"&amp;V153))&lt;0,0,IF(((V$3-COUNTIF(V149:V156,"&lt;"&amp;V153))/COUNTIF(V149:V156,V153))&gt;1,1,(V$3-COUNTIF(V149:V156,"&lt;"&amp;V153))/COUNTIF(V149:V156,V153))))</f>
        <v>0</v>
      </c>
      <c r="AU153" s="1">
        <f t="shared" ref="AU153" si="2313">IF(COUNT(W153)&lt;1,0,IF((W$3-COUNTIF(W149:W156,"&lt;"&amp;W153))&lt;0,0,IF(((W$3-COUNTIF(W149:W156,"&lt;"&amp;W153))/COUNTIF(W149:W156,W153))&gt;1,1,(W$3-COUNTIF(W149:W156,"&lt;"&amp;W153))/COUNTIF(W149:W156,W153))))</f>
        <v>0</v>
      </c>
      <c r="AV153" s="1">
        <f t="shared" ref="AV153" si="2314">IF(COUNT(X153)&lt;1,0,IF((X$3-COUNTIF(X149:X156,"&lt;"&amp;X153))&lt;0,0,IF(((X$3-COUNTIF(X149:X156,"&lt;"&amp;X153))/COUNTIF(X149:X156,X153))&gt;1,1,(X$3-COUNTIF(X149:X156,"&lt;"&amp;X153))/COUNTIF(X149:X156,X153))))</f>
        <v>0</v>
      </c>
      <c r="AW153" s="1">
        <f t="shared" ref="AW153" si="2315">IF(COUNT(Y153)&lt;1,0,IF((Y$3-COUNTIF(Y149:Y156,"&lt;"&amp;Y153))&lt;0,0,IF(((Y$3-COUNTIF(Y149:Y156,"&lt;"&amp;Y153))/COUNTIF(Y149:Y156,Y153))&gt;1,1,(Y$3-COUNTIF(Y149:Y156,"&lt;"&amp;Y153))/COUNTIF(Y149:Y156,Y153))))</f>
        <v>0</v>
      </c>
    </row>
    <row r="154" spans="1:49" ht="15" x14ac:dyDescent="0.2">
      <c r="B154" s="11" t="s">
        <v>258</v>
      </c>
      <c r="C154" s="28" t="s">
        <v>221</v>
      </c>
      <c r="D154" s="7">
        <v>39</v>
      </c>
      <c r="E154" s="7">
        <v>34</v>
      </c>
      <c r="F154" s="7">
        <v>36</v>
      </c>
      <c r="G154" s="7">
        <v>34</v>
      </c>
      <c r="H154" s="7">
        <v>37</v>
      </c>
      <c r="I154" s="7">
        <v>42</v>
      </c>
      <c r="J154" s="7">
        <v>44</v>
      </c>
      <c r="K154" s="7">
        <v>37</v>
      </c>
      <c r="L154" s="7">
        <v>44</v>
      </c>
      <c r="M154" s="7">
        <v>35</v>
      </c>
      <c r="N154" s="7">
        <v>36</v>
      </c>
      <c r="O154" s="7">
        <v>40</v>
      </c>
      <c r="P154" s="7">
        <v>45</v>
      </c>
      <c r="Q154" s="7">
        <v>45</v>
      </c>
      <c r="R154" s="7">
        <v>45</v>
      </c>
      <c r="S154" s="7">
        <v>40</v>
      </c>
      <c r="T154" s="7">
        <v>37</v>
      </c>
      <c r="U154" s="7"/>
      <c r="V154" s="7"/>
      <c r="W154" s="7"/>
      <c r="X154" s="7"/>
      <c r="Y154" s="7"/>
      <c r="Z154" s="30">
        <f t="shared" si="2231"/>
        <v>39.411764705882355</v>
      </c>
      <c r="AB154" s="1">
        <f>IF(COUNT(D154)&lt;1,0,IF((D$3-COUNTIF(D149:D156,"&lt;"&amp;D154))&lt;0,0,IF(((D$3-COUNTIF(D149:D156,"&lt;"&amp;D154))/COUNTIF(D149:D156,D154))&gt;1,1,(D$3-COUNTIF(D149:D156,"&lt;"&amp;D154))/COUNTIF(D149:D156,D154))))</f>
        <v>1</v>
      </c>
      <c r="AC154" s="1">
        <f t="shared" ref="AC154" si="2316">IF(COUNT(E154)&lt;1,0,IF((E$3-COUNTIF(E149:E156,"&lt;"&amp;E154))&lt;0,0,IF(((E$3-COUNTIF(E149:E156,"&lt;"&amp;E154))/COUNTIF(E149:E156,E154))&gt;1,1,(E$3-COUNTIF(E149:E156,"&lt;"&amp;E154))/COUNTIF(E149:E156,E154))))</f>
        <v>1</v>
      </c>
      <c r="AD154" s="1">
        <f t="shared" ref="AD154" si="2317">IF(COUNT(F154)&lt;1,0,IF((F$3-COUNTIF(F149:F156,"&lt;"&amp;F154))&lt;0,0,IF(((F$3-COUNTIF(F149:F156,"&lt;"&amp;F154))/COUNTIF(F149:F156,F154))&gt;1,1,(F$3-COUNTIF(F149:F156,"&lt;"&amp;F154))/COUNTIF(F149:F156,F154))))</f>
        <v>1</v>
      </c>
      <c r="AE154" s="1">
        <f t="shared" ref="AE154" si="2318">IF(COUNT(G154)&lt;1,0,IF((G$3-COUNTIF(G149:G156,"&lt;"&amp;G154))&lt;0,0,IF(((G$3-COUNTIF(G149:G156,"&lt;"&amp;G154))/COUNTIF(G149:G156,G154))&gt;1,1,(G$3-COUNTIF(G149:G156,"&lt;"&amp;G154))/COUNTIF(G149:G156,G154))))</f>
        <v>1</v>
      </c>
      <c r="AF154" s="1">
        <f t="shared" ref="AF154" si="2319">IF(COUNT(H154)&lt;1,0,IF((H$3-COUNTIF(H149:H156,"&lt;"&amp;H154))&lt;0,0,IF(((H$3-COUNTIF(H149:H156,"&lt;"&amp;H154))/COUNTIF(H149:H156,H154))&gt;1,1,(H$3-COUNTIF(H149:H156,"&lt;"&amp;H154))/COUNTIF(H149:H156,H154))))</f>
        <v>1</v>
      </c>
      <c r="AG154" s="1">
        <f t="shared" ref="AG154" si="2320">IF(COUNT(I154)&lt;1,0,IF((I$3-COUNTIF(I149:I156,"&lt;"&amp;I154))&lt;0,0,IF(((I$3-COUNTIF(I149:I156,"&lt;"&amp;I154))/COUNTIF(I149:I156,I154))&gt;1,1,(I$3-COUNTIF(I149:I156,"&lt;"&amp;I154))/COUNTIF(I149:I156,I154))))</f>
        <v>0.5</v>
      </c>
      <c r="AH154" s="1">
        <f t="shared" ref="AH154" si="2321">IF(COUNT(J154)&lt;1,0,IF((J$3-COUNTIF(J149:J156,"&lt;"&amp;J154))&lt;0,0,IF(((J$3-COUNTIF(J149:J156,"&lt;"&amp;J154))/COUNTIF(J149:J156,J154))&gt;1,1,(J$3-COUNTIF(J149:J156,"&lt;"&amp;J154))/COUNTIF(J149:J156,J154))))</f>
        <v>1</v>
      </c>
      <c r="AI154" s="1">
        <f t="shared" ref="AI154" si="2322">IF(COUNT(K154)&lt;1,0,IF((K$3-COUNTIF(K149:K156,"&lt;"&amp;K154))&lt;0,0,IF(((K$3-COUNTIF(K149:K156,"&lt;"&amp;K154))/COUNTIF(K149:K156,K154))&gt;1,1,(K$3-COUNTIF(K149:K156,"&lt;"&amp;K154))/COUNTIF(K149:K156,K154))))</f>
        <v>1</v>
      </c>
      <c r="AJ154" s="1">
        <f t="shared" ref="AJ154" si="2323">IF(COUNT(L154)&lt;1,0,IF((L$3-COUNTIF(L149:L156,"&lt;"&amp;L154))&lt;0,0,IF(((L$3-COUNTIF(L149:L156,"&lt;"&amp;L154))/COUNTIF(L149:L156,L154))&gt;1,1,(L$3-COUNTIF(L149:L156,"&lt;"&amp;L154))/COUNTIF(L149:L156,L154))))</f>
        <v>1</v>
      </c>
      <c r="AK154" s="1">
        <f t="shared" ref="AK154" si="2324">IF(COUNT(M154)&lt;1,0,IF((M$3-COUNTIF(M149:M156,"&lt;"&amp;M154))&lt;0,0,IF(((M$3-COUNTIF(M149:M156,"&lt;"&amp;M154))/COUNTIF(M149:M156,M154))&gt;1,1,(M$3-COUNTIF(M149:M156,"&lt;"&amp;M154))/COUNTIF(M149:M156,M154))))</f>
        <v>1</v>
      </c>
      <c r="AL154" s="1">
        <f t="shared" ref="AL154" si="2325">IF(COUNT(N154)&lt;1,0,IF((N$3-COUNTIF(N149:N156,"&lt;"&amp;N154))&lt;0,0,IF(((N$3-COUNTIF(N149:N156,"&lt;"&amp;N154))/COUNTIF(N149:N156,N154))&gt;1,1,(N$3-COUNTIF(N149:N156,"&lt;"&amp;N154))/COUNTIF(N149:N156,N154))))</f>
        <v>1</v>
      </c>
      <c r="AM154" s="1">
        <f t="shared" ref="AM154" si="2326">IF(COUNT(O154)&lt;1,0,IF((O$3-COUNTIF(O149:O156,"&lt;"&amp;O154))&lt;0,0,IF(((O$3-COUNTIF(O149:O156,"&lt;"&amp;O154))/COUNTIF(O149:O156,O154))&gt;1,1,(O$3-COUNTIF(O149:O156,"&lt;"&amp;O154))/COUNTIF(O149:O156,O154))))</f>
        <v>0</v>
      </c>
      <c r="AN154" s="1">
        <f t="shared" ref="AN154" si="2327">IF(COUNT(P154)&lt;1,0,IF((P$3-COUNTIF(P149:P156,"&lt;"&amp;P154))&lt;0,0,IF(((P$3-COUNTIF(P149:P156,"&lt;"&amp;P154))/COUNTIF(P149:P156,P154))&gt;1,1,(P$3-COUNTIF(P149:P156,"&lt;"&amp;P154))/COUNTIF(P149:P156,P154))))</f>
        <v>0</v>
      </c>
      <c r="AO154" s="1">
        <f t="shared" ref="AO154" si="2328">IF(COUNT(Q154)&lt;1,0,IF((Q$3-COUNTIF(Q149:Q156,"&lt;"&amp;Q154))&lt;0,0,IF(((Q$3-COUNTIF(Q149:Q156,"&lt;"&amp;Q154))/COUNTIF(Q149:Q156,Q154))&gt;1,1,(Q$3-COUNTIF(Q149:Q156,"&lt;"&amp;Q154))/COUNTIF(Q149:Q156,Q154))))</f>
        <v>0</v>
      </c>
      <c r="AP154" s="1">
        <f t="shared" ref="AP154" si="2329">IF(COUNT(R154)&lt;1,0,IF((R$3-COUNTIF(R149:R156,"&lt;"&amp;R154))&lt;0,0,IF(((R$3-COUNTIF(R149:R156,"&lt;"&amp;R154))/COUNTIF(R149:R156,R154))&gt;1,1,(R$3-COUNTIF(R149:R156,"&lt;"&amp;R154))/COUNTIF(R149:R156,R154))))</f>
        <v>0</v>
      </c>
      <c r="AQ154" s="1">
        <f t="shared" ref="AQ154" si="2330">IF(COUNT(S154)&lt;1,0,IF((S$3-COUNTIF(S149:S156,"&lt;"&amp;S154))&lt;0,0,IF(((S$3-COUNTIF(S149:S156,"&lt;"&amp;S154))/COUNTIF(S149:S156,S154))&gt;1,1,(S$3-COUNTIF(S149:S156,"&lt;"&amp;S154))/COUNTIF(S149:S156,S154))))</f>
        <v>1</v>
      </c>
      <c r="AR154" s="1">
        <f t="shared" ref="AR154" si="2331">IF(COUNT(T154)&lt;1,0,IF((T$3-COUNTIF(T149:T156,"&lt;"&amp;T154))&lt;0,0,IF(((T$3-COUNTIF(T149:T156,"&lt;"&amp;T154))/COUNTIF(T149:T156,T154))&gt;1,1,(T$3-COUNTIF(T149:T156,"&lt;"&amp;T154))/COUNTIF(T149:T156,T154))))</f>
        <v>1</v>
      </c>
      <c r="AS154" s="1">
        <f t="shared" ref="AS154" si="2332">IF(COUNT(U154)&lt;1,0,IF((U$3-COUNTIF(U149:U156,"&lt;"&amp;U154))&lt;0,0,IF(((U$3-COUNTIF(U149:U156,"&lt;"&amp;U154))/COUNTIF(U149:U156,U154))&gt;1,1,(U$3-COUNTIF(U149:U156,"&lt;"&amp;U154))/COUNTIF(U149:U156,U154))))</f>
        <v>0</v>
      </c>
      <c r="AT154" s="1">
        <f t="shared" ref="AT154" si="2333">IF(COUNT(V154)&lt;1,0,IF((V$3-COUNTIF(V149:V156,"&lt;"&amp;V154))&lt;0,0,IF(((V$3-COUNTIF(V149:V156,"&lt;"&amp;V154))/COUNTIF(V149:V156,V154))&gt;1,1,(V$3-COUNTIF(V149:V156,"&lt;"&amp;V154))/COUNTIF(V149:V156,V154))))</f>
        <v>0</v>
      </c>
      <c r="AU154" s="1">
        <f t="shared" ref="AU154" si="2334">IF(COUNT(W154)&lt;1,0,IF((W$3-COUNTIF(W149:W156,"&lt;"&amp;W154))&lt;0,0,IF(((W$3-COUNTIF(W149:W156,"&lt;"&amp;W154))/COUNTIF(W149:W156,W154))&gt;1,1,(W$3-COUNTIF(W149:W156,"&lt;"&amp;W154))/COUNTIF(W149:W156,W154))))</f>
        <v>0</v>
      </c>
      <c r="AV154" s="1">
        <f t="shared" ref="AV154" si="2335">IF(COUNT(X154)&lt;1,0,IF((X$3-COUNTIF(X149:X156,"&lt;"&amp;X154))&lt;0,0,IF(((X$3-COUNTIF(X149:X156,"&lt;"&amp;X154))/COUNTIF(X149:X156,X154))&gt;1,1,(X$3-COUNTIF(X149:X156,"&lt;"&amp;X154))/COUNTIF(X149:X156,X154))))</f>
        <v>0</v>
      </c>
      <c r="AW154" s="1">
        <f t="shared" ref="AW154" si="2336">IF(COUNT(Y154)&lt;1,0,IF((Y$3-COUNTIF(Y149:Y156,"&lt;"&amp;Y154))&lt;0,0,IF(((Y$3-COUNTIF(Y149:Y156,"&lt;"&amp;Y154))/COUNTIF(Y149:Y156,Y154))&gt;1,1,(Y$3-COUNTIF(Y149:Y156,"&lt;"&amp;Y154))/COUNTIF(Y149:Y156,Y154))))</f>
        <v>0</v>
      </c>
    </row>
    <row r="155" spans="1:49" ht="15" x14ac:dyDescent="0.2">
      <c r="B155" s="11" t="s">
        <v>39</v>
      </c>
      <c r="C155" s="28" t="s">
        <v>221</v>
      </c>
      <c r="D155" s="7">
        <v>32</v>
      </c>
      <c r="E155" s="7">
        <v>37</v>
      </c>
      <c r="F155" s="7">
        <v>40</v>
      </c>
      <c r="G155" s="7">
        <v>36</v>
      </c>
      <c r="H155" s="7">
        <v>40</v>
      </c>
      <c r="I155" s="7">
        <v>41</v>
      </c>
      <c r="J155" s="7">
        <v>43</v>
      </c>
      <c r="K155" s="7">
        <v>37</v>
      </c>
      <c r="L155" s="7">
        <v>34</v>
      </c>
      <c r="M155" s="7">
        <v>37</v>
      </c>
      <c r="N155" s="7">
        <v>31</v>
      </c>
      <c r="O155" s="7">
        <v>39</v>
      </c>
      <c r="P155" s="7">
        <v>41</v>
      </c>
      <c r="Q155" s="7">
        <v>41</v>
      </c>
      <c r="R155" s="7">
        <v>43</v>
      </c>
      <c r="S155" s="7">
        <v>37</v>
      </c>
      <c r="T155" s="7">
        <v>36</v>
      </c>
      <c r="U155" s="7"/>
      <c r="V155" s="7"/>
      <c r="W155" s="7"/>
      <c r="X155" s="7"/>
      <c r="Y155" s="7"/>
      <c r="Z155" s="13">
        <f t="shared" si="2231"/>
        <v>37.941176470588232</v>
      </c>
      <c r="AB155" s="1">
        <f>IF(COUNT(D155)&lt;1,0,IF((D$3-COUNTIF(D149:D156,"&lt;"&amp;D155))&lt;0,0,IF(((D$3-COUNTIF(D149:D156,"&lt;"&amp;D155))/COUNTIF(D149:D156,D155))&gt;1,1,(D$3-COUNTIF(D149:D156,"&lt;"&amp;D155))/COUNTIF(D149:D156,D155))))</f>
        <v>1</v>
      </c>
      <c r="AC155" s="1">
        <f t="shared" ref="AC155" si="2337">IF(COUNT(E155)&lt;1,0,IF((E$3-COUNTIF(E149:E156,"&lt;"&amp;E155))&lt;0,0,IF(((E$3-COUNTIF(E149:E156,"&lt;"&amp;E155))/COUNTIF(E149:E156,E155))&gt;1,1,(E$3-COUNTIF(E149:E156,"&lt;"&amp;E155))/COUNTIF(E149:E156,E155))))</f>
        <v>1</v>
      </c>
      <c r="AD155" s="1">
        <f t="shared" ref="AD155" si="2338">IF(COUNT(F155)&lt;1,0,IF((F$3-COUNTIF(F149:F156,"&lt;"&amp;F155))&lt;0,0,IF(((F$3-COUNTIF(F149:F156,"&lt;"&amp;F155))/COUNTIF(F149:F156,F155))&gt;1,1,(F$3-COUNTIF(F149:F156,"&lt;"&amp;F155))/COUNTIF(F149:F156,F155))))</f>
        <v>0.5</v>
      </c>
      <c r="AE155" s="1">
        <f t="shared" ref="AE155" si="2339">IF(COUNT(G155)&lt;1,0,IF((G$3-COUNTIF(G149:G156,"&lt;"&amp;G155))&lt;0,0,IF(((G$3-COUNTIF(G149:G156,"&lt;"&amp;G155))/COUNTIF(G149:G156,G155))&gt;1,1,(G$3-COUNTIF(G149:G156,"&lt;"&amp;G155))/COUNTIF(G149:G156,G155))))</f>
        <v>1</v>
      </c>
      <c r="AF155" s="1">
        <f t="shared" ref="AF155" si="2340">IF(COUNT(H155)&lt;1,0,IF((H$3-COUNTIF(H149:H156,"&lt;"&amp;H155))&lt;0,0,IF(((H$3-COUNTIF(H149:H156,"&lt;"&amp;H155))/COUNTIF(H149:H156,H155))&gt;1,1,(H$3-COUNTIF(H149:H156,"&lt;"&amp;H155))/COUNTIF(H149:H156,H155))))</f>
        <v>0</v>
      </c>
      <c r="AG155" s="1">
        <f t="shared" ref="AG155" si="2341">IF(COUNT(I155)&lt;1,0,IF((I$3-COUNTIF(I149:I156,"&lt;"&amp;I155))&lt;0,0,IF(((I$3-COUNTIF(I149:I156,"&lt;"&amp;I155))/COUNTIF(I149:I156,I155))&gt;1,1,(I$3-COUNTIF(I149:I156,"&lt;"&amp;I155))/COUNTIF(I149:I156,I155))))</f>
        <v>1</v>
      </c>
      <c r="AH155" s="1">
        <f t="shared" ref="AH155" si="2342">IF(COUNT(J155)&lt;1,0,IF((J$3-COUNTIF(J149:J156,"&lt;"&amp;J155))&lt;0,0,IF(((J$3-COUNTIF(J149:J156,"&lt;"&amp;J155))/COUNTIF(J149:J156,J155))&gt;1,1,(J$3-COUNTIF(J149:J156,"&lt;"&amp;J155))/COUNTIF(J149:J156,J155))))</f>
        <v>1</v>
      </c>
      <c r="AI155" s="1">
        <f t="shared" ref="AI155" si="2343">IF(COUNT(K155)&lt;1,0,IF((K$3-COUNTIF(K149:K156,"&lt;"&amp;K155))&lt;0,0,IF(((K$3-COUNTIF(K149:K156,"&lt;"&amp;K155))/COUNTIF(K149:K156,K155))&gt;1,1,(K$3-COUNTIF(K149:K156,"&lt;"&amp;K155))/COUNTIF(K149:K156,K155))))</f>
        <v>1</v>
      </c>
      <c r="AJ155" s="1">
        <f t="shared" ref="AJ155" si="2344">IF(COUNT(L155)&lt;1,0,IF((L$3-COUNTIF(L149:L156,"&lt;"&amp;L155))&lt;0,0,IF(((L$3-COUNTIF(L149:L156,"&lt;"&amp;L155))/COUNTIF(L149:L156,L155))&gt;1,1,(L$3-COUNTIF(L149:L156,"&lt;"&amp;L155))/COUNTIF(L149:L156,L155))))</f>
        <v>1</v>
      </c>
      <c r="AK155" s="1">
        <f t="shared" ref="AK155" si="2345">IF(COUNT(M155)&lt;1,0,IF((M$3-COUNTIF(M149:M156,"&lt;"&amp;M155))&lt;0,0,IF(((M$3-COUNTIF(M149:M156,"&lt;"&amp;M155))/COUNTIF(M149:M156,M155))&gt;1,1,(M$3-COUNTIF(M149:M156,"&lt;"&amp;M155))/COUNTIF(M149:M156,M155))))</f>
        <v>1</v>
      </c>
      <c r="AL155" s="1">
        <f t="shared" ref="AL155" si="2346">IF(COUNT(N155)&lt;1,0,IF((N$3-COUNTIF(N149:N156,"&lt;"&amp;N155))&lt;0,0,IF(((N$3-COUNTIF(N149:N156,"&lt;"&amp;N155))/COUNTIF(N149:N156,N155))&gt;1,1,(N$3-COUNTIF(N149:N156,"&lt;"&amp;N155))/COUNTIF(N149:N156,N155))))</f>
        <v>1</v>
      </c>
      <c r="AM155" s="1">
        <f t="shared" ref="AM155" si="2347">IF(COUNT(O155)&lt;1,0,IF((O$3-COUNTIF(O149:O156,"&lt;"&amp;O155))&lt;0,0,IF(((O$3-COUNTIF(O149:O156,"&lt;"&amp;O155))/COUNTIF(O149:O156,O155))&gt;1,1,(O$3-COUNTIF(O149:O156,"&lt;"&amp;O155))/COUNTIF(O149:O156,O155))))</f>
        <v>0</v>
      </c>
      <c r="AN155" s="1">
        <f t="shared" ref="AN155" si="2348">IF(COUNT(P155)&lt;1,0,IF((P$3-COUNTIF(P149:P156,"&lt;"&amp;P155))&lt;0,0,IF(((P$3-COUNTIF(P149:P156,"&lt;"&amp;P155))/COUNTIF(P149:P156,P155))&gt;1,1,(P$3-COUNTIF(P149:P156,"&lt;"&amp;P155))/COUNTIF(P149:P156,P155))))</f>
        <v>1</v>
      </c>
      <c r="AO155" s="1">
        <f t="shared" ref="AO155" si="2349">IF(COUNT(Q155)&lt;1,0,IF((Q$3-COUNTIF(Q149:Q156,"&lt;"&amp;Q155))&lt;0,0,IF(((Q$3-COUNTIF(Q149:Q156,"&lt;"&amp;Q155))/COUNTIF(Q149:Q156,Q155))&gt;1,1,(Q$3-COUNTIF(Q149:Q156,"&lt;"&amp;Q155))/COUNTIF(Q149:Q156,Q155))))</f>
        <v>1</v>
      </c>
      <c r="AP155" s="1">
        <f t="shared" ref="AP155" si="2350">IF(COUNT(R155)&lt;1,0,IF((R$3-COUNTIF(R149:R156,"&lt;"&amp;R155))&lt;0,0,IF(((R$3-COUNTIF(R149:R156,"&lt;"&amp;R155))/COUNTIF(R149:R156,R155))&gt;1,1,(R$3-COUNTIF(R149:R156,"&lt;"&amp;R155))/COUNTIF(R149:R156,R155))))</f>
        <v>1</v>
      </c>
      <c r="AQ155" s="1">
        <f t="shared" ref="AQ155" si="2351">IF(COUNT(S155)&lt;1,0,IF((S$3-COUNTIF(S149:S156,"&lt;"&amp;S155))&lt;0,0,IF(((S$3-COUNTIF(S149:S156,"&lt;"&amp;S155))/COUNTIF(S149:S156,S155))&gt;1,1,(S$3-COUNTIF(S149:S156,"&lt;"&amp;S155))/COUNTIF(S149:S156,S155))))</f>
        <v>1</v>
      </c>
      <c r="AR155" s="1">
        <f t="shared" ref="AR155" si="2352">IF(COUNT(T155)&lt;1,0,IF((T$3-COUNTIF(T149:T156,"&lt;"&amp;T155))&lt;0,0,IF(((T$3-COUNTIF(T149:T156,"&lt;"&amp;T155))/COUNTIF(T149:T156,T155))&gt;1,1,(T$3-COUNTIF(T149:T156,"&lt;"&amp;T155))/COUNTIF(T149:T156,T155))))</f>
        <v>1</v>
      </c>
      <c r="AS155" s="1">
        <f t="shared" ref="AS155" si="2353">IF(COUNT(U155)&lt;1,0,IF((U$3-COUNTIF(U149:U156,"&lt;"&amp;U155))&lt;0,0,IF(((U$3-COUNTIF(U149:U156,"&lt;"&amp;U155))/COUNTIF(U149:U156,U155))&gt;1,1,(U$3-COUNTIF(U149:U156,"&lt;"&amp;U155))/COUNTIF(U149:U156,U155))))</f>
        <v>0</v>
      </c>
      <c r="AT155" s="1">
        <f t="shared" ref="AT155" si="2354">IF(COUNT(V155)&lt;1,0,IF((V$3-COUNTIF(V149:V156,"&lt;"&amp;V155))&lt;0,0,IF(((V$3-COUNTIF(V149:V156,"&lt;"&amp;V155))/COUNTIF(V149:V156,V155))&gt;1,1,(V$3-COUNTIF(V149:V156,"&lt;"&amp;V155))/COUNTIF(V149:V156,V155))))</f>
        <v>0</v>
      </c>
      <c r="AU155" s="1">
        <f t="shared" ref="AU155" si="2355">IF(COUNT(W155)&lt;1,0,IF((W$3-COUNTIF(W149:W156,"&lt;"&amp;W155))&lt;0,0,IF(((W$3-COUNTIF(W149:W156,"&lt;"&amp;W155))/COUNTIF(W149:W156,W155))&gt;1,1,(W$3-COUNTIF(W149:W156,"&lt;"&amp;W155))/COUNTIF(W149:W156,W155))))</f>
        <v>0</v>
      </c>
      <c r="AV155" s="1">
        <f t="shared" ref="AV155" si="2356">IF(COUNT(X155)&lt;1,0,IF((X$3-COUNTIF(X149:X156,"&lt;"&amp;X155))&lt;0,0,IF(((X$3-COUNTIF(X149:X156,"&lt;"&amp;X155))/COUNTIF(X149:X156,X155))&gt;1,1,(X$3-COUNTIF(X149:X156,"&lt;"&amp;X155))/COUNTIF(X149:X156,X155))))</f>
        <v>0</v>
      </c>
      <c r="AW155" s="1">
        <f t="shared" ref="AW155" si="2357">IF(COUNT(Y155)&lt;1,0,IF((Y$3-COUNTIF(Y149:Y156,"&lt;"&amp;Y155))&lt;0,0,IF(((Y$3-COUNTIF(Y149:Y156,"&lt;"&amp;Y155))/COUNTIF(Y149:Y156,Y155))&gt;1,1,(Y$3-COUNTIF(Y149:Y156,"&lt;"&amp;Y155))/COUNTIF(Y149:Y156,Y155))))</f>
        <v>0</v>
      </c>
    </row>
    <row r="156" spans="1:49" ht="15" x14ac:dyDescent="0.2">
      <c r="B156" s="27" t="s">
        <v>40</v>
      </c>
      <c r="C156" s="28" t="s">
        <v>221</v>
      </c>
      <c r="D156" s="7">
        <v>39</v>
      </c>
      <c r="E156" s="7">
        <v>31</v>
      </c>
      <c r="F156" s="7">
        <v>37</v>
      </c>
      <c r="G156" s="7">
        <v>38</v>
      </c>
      <c r="H156" s="7">
        <v>37</v>
      </c>
      <c r="I156" s="7">
        <v>35</v>
      </c>
      <c r="J156" s="7">
        <v>43</v>
      </c>
      <c r="K156" s="7">
        <v>37</v>
      </c>
      <c r="L156" s="7">
        <v>36</v>
      </c>
      <c r="M156" s="7">
        <v>38</v>
      </c>
      <c r="N156" s="7">
        <v>40</v>
      </c>
      <c r="O156" s="7">
        <v>35</v>
      </c>
      <c r="P156" s="7">
        <v>42</v>
      </c>
      <c r="Q156" s="7">
        <v>38</v>
      </c>
      <c r="R156" s="7">
        <v>45</v>
      </c>
      <c r="S156" s="7">
        <v>44</v>
      </c>
      <c r="T156" s="7">
        <v>37</v>
      </c>
      <c r="U156" s="7"/>
      <c r="V156" s="7"/>
      <c r="W156" s="7"/>
      <c r="X156" s="7"/>
      <c r="Y156" s="7"/>
      <c r="Z156" s="13">
        <f t="shared" si="2231"/>
        <v>38.352941176470587</v>
      </c>
      <c r="AB156" s="1">
        <f>IF(COUNT(D156)&lt;1,0,IF((D$3-COUNTIF(D149:D156,"&lt;"&amp;D156))&lt;0,0,IF(((D$3-COUNTIF(D149:D156,"&lt;"&amp;D156))/COUNTIF(D149:D156,D156))&gt;1,1,(D$3-COUNTIF(D149:D156,"&lt;"&amp;D156))/COUNTIF(D149:D156,D156))))</f>
        <v>1</v>
      </c>
      <c r="AC156" s="1">
        <f t="shared" ref="AC156" si="2358">IF(COUNT(E156)&lt;1,0,IF((E$3-COUNTIF(E149:E156,"&lt;"&amp;E156))&lt;0,0,IF(((E$3-COUNTIF(E149:E156,"&lt;"&amp;E156))/COUNTIF(E149:E156,E156))&gt;1,1,(E$3-COUNTIF(E149:E156,"&lt;"&amp;E156))/COUNTIF(E149:E156,E156))))</f>
        <v>1</v>
      </c>
      <c r="AD156" s="1">
        <f t="shared" ref="AD156" si="2359">IF(COUNT(F156)&lt;1,0,IF((F$3-COUNTIF(F149:F156,"&lt;"&amp;F156))&lt;0,0,IF(((F$3-COUNTIF(F149:F156,"&lt;"&amp;F156))/COUNTIF(F149:F156,F156))&gt;1,1,(F$3-COUNTIF(F149:F156,"&lt;"&amp;F156))/COUNTIF(F149:F156,F156))))</f>
        <v>1</v>
      </c>
      <c r="AE156" s="1">
        <f t="shared" ref="AE156" si="2360">IF(COUNT(G156)&lt;1,0,IF((G$3-COUNTIF(G149:G156,"&lt;"&amp;G156))&lt;0,0,IF(((G$3-COUNTIF(G149:G156,"&lt;"&amp;G156))/COUNTIF(G149:G156,G156))&gt;1,1,(G$3-COUNTIF(G149:G156,"&lt;"&amp;G156))/COUNTIF(G149:G156,G156))))</f>
        <v>1</v>
      </c>
      <c r="AF156" s="1">
        <f t="shared" ref="AF156" si="2361">IF(COUNT(H156)&lt;1,0,IF((H$3-COUNTIF(H149:H156,"&lt;"&amp;H156))&lt;0,0,IF(((H$3-COUNTIF(H149:H156,"&lt;"&amp;H156))/COUNTIF(H149:H156,H156))&gt;1,1,(H$3-COUNTIF(H149:H156,"&lt;"&amp;H156))/COUNTIF(H149:H156,H156))))</f>
        <v>1</v>
      </c>
      <c r="AG156" s="1">
        <f t="shared" ref="AG156" si="2362">IF(COUNT(I156)&lt;1,0,IF((I$3-COUNTIF(I149:I156,"&lt;"&amp;I156))&lt;0,0,IF(((I$3-COUNTIF(I149:I156,"&lt;"&amp;I156))/COUNTIF(I149:I156,I156))&gt;1,1,(I$3-COUNTIF(I149:I156,"&lt;"&amp;I156))/COUNTIF(I149:I156,I156))))</f>
        <v>1</v>
      </c>
      <c r="AH156" s="1">
        <f t="shared" ref="AH156" si="2363">IF(COUNT(J156)&lt;1,0,IF((J$3-COUNTIF(J149:J156,"&lt;"&amp;J156))&lt;0,0,IF(((J$3-COUNTIF(J149:J156,"&lt;"&amp;J156))/COUNTIF(J149:J156,J156))&gt;1,1,(J$3-COUNTIF(J149:J156,"&lt;"&amp;J156))/COUNTIF(J149:J156,J156))))</f>
        <v>1</v>
      </c>
      <c r="AI156" s="1">
        <f t="shared" ref="AI156" si="2364">IF(COUNT(K156)&lt;1,0,IF((K$3-COUNTIF(K149:K156,"&lt;"&amp;K156))&lt;0,0,IF(((K$3-COUNTIF(K149:K156,"&lt;"&amp;K156))/COUNTIF(K149:K156,K156))&gt;1,1,(K$3-COUNTIF(K149:K156,"&lt;"&amp;K156))/COUNTIF(K149:K156,K156))))</f>
        <v>1</v>
      </c>
      <c r="AJ156" s="1">
        <f t="shared" ref="AJ156" si="2365">IF(COUNT(L156)&lt;1,0,IF((L$3-COUNTIF(L149:L156,"&lt;"&amp;L156))&lt;0,0,IF(((L$3-COUNTIF(L149:L156,"&lt;"&amp;L156))/COUNTIF(L149:L156,L156))&gt;1,1,(L$3-COUNTIF(L149:L156,"&lt;"&amp;L156))/COUNTIF(L149:L156,L156))))</f>
        <v>1</v>
      </c>
      <c r="AK156" s="1">
        <f t="shared" ref="AK156" si="2366">IF(COUNT(M156)&lt;1,0,IF((M$3-COUNTIF(M149:M156,"&lt;"&amp;M156))&lt;0,0,IF(((M$3-COUNTIF(M149:M156,"&lt;"&amp;M156))/COUNTIF(M149:M156,M156))&gt;1,1,(M$3-COUNTIF(M149:M156,"&lt;"&amp;M156))/COUNTIF(M149:M156,M156))))</f>
        <v>1</v>
      </c>
      <c r="AL156" s="1">
        <f t="shared" ref="AL156" si="2367">IF(COUNT(N156)&lt;1,0,IF((N$3-COUNTIF(N149:N156,"&lt;"&amp;N156))&lt;0,0,IF(((N$3-COUNTIF(N149:N156,"&lt;"&amp;N156))/COUNTIF(N149:N156,N156))&gt;1,1,(N$3-COUNTIF(N149:N156,"&lt;"&amp;N156))/COUNTIF(N149:N156,N156))))</f>
        <v>1</v>
      </c>
      <c r="AM156" s="1">
        <f t="shared" ref="AM156" si="2368">IF(COUNT(O156)&lt;1,0,IF((O$3-COUNTIF(O149:O156,"&lt;"&amp;O156))&lt;0,0,IF(((O$3-COUNTIF(O149:O156,"&lt;"&amp;O156))/COUNTIF(O149:O156,O156))&gt;1,1,(O$3-COUNTIF(O149:O156,"&lt;"&amp;O156))/COUNTIF(O149:O156,O156))))</f>
        <v>1</v>
      </c>
      <c r="AN156" s="1">
        <f t="shared" ref="AN156" si="2369">IF(COUNT(P156)&lt;1,0,IF((P$3-COUNTIF(P149:P156,"&lt;"&amp;P156))&lt;0,0,IF(((P$3-COUNTIF(P149:P156,"&lt;"&amp;P156))/COUNTIF(P149:P156,P156))&gt;1,1,(P$3-COUNTIF(P149:P156,"&lt;"&amp;P156))/COUNTIF(P149:P156,P156))))</f>
        <v>1</v>
      </c>
      <c r="AO156" s="1">
        <f t="shared" ref="AO156" si="2370">IF(COUNT(Q156)&lt;1,0,IF((Q$3-COUNTIF(Q149:Q156,"&lt;"&amp;Q156))&lt;0,0,IF(((Q$3-COUNTIF(Q149:Q156,"&lt;"&amp;Q156))/COUNTIF(Q149:Q156,Q156))&gt;1,1,(Q$3-COUNTIF(Q149:Q156,"&lt;"&amp;Q156))/COUNTIF(Q149:Q156,Q156))))</f>
        <v>1</v>
      </c>
      <c r="AP156" s="1">
        <f t="shared" ref="AP156" si="2371">IF(COUNT(R156)&lt;1,0,IF((R$3-COUNTIF(R149:R156,"&lt;"&amp;R156))&lt;0,0,IF(((R$3-COUNTIF(R149:R156,"&lt;"&amp;R156))/COUNTIF(R149:R156,R156))&gt;1,1,(R$3-COUNTIF(R149:R156,"&lt;"&amp;R156))/COUNTIF(R149:R156,R156))))</f>
        <v>0</v>
      </c>
      <c r="AQ156" s="1">
        <f t="shared" ref="AQ156" si="2372">IF(COUNT(S156)&lt;1,0,IF((S$3-COUNTIF(S149:S156,"&lt;"&amp;S156))&lt;0,0,IF(((S$3-COUNTIF(S149:S156,"&lt;"&amp;S156))/COUNTIF(S149:S156,S156))&gt;1,1,(S$3-COUNTIF(S149:S156,"&lt;"&amp;S156))/COUNTIF(S149:S156,S156))))</f>
        <v>0</v>
      </c>
      <c r="AR156" s="1">
        <f t="shared" ref="AR156" si="2373">IF(COUNT(T156)&lt;1,0,IF((T$3-COUNTIF(T149:T156,"&lt;"&amp;T156))&lt;0,0,IF(((T$3-COUNTIF(T149:T156,"&lt;"&amp;T156))/COUNTIF(T149:T156,T156))&gt;1,1,(T$3-COUNTIF(T149:T156,"&lt;"&amp;T156))/COUNTIF(T149:T156,T156))))</f>
        <v>1</v>
      </c>
      <c r="AS156" s="1">
        <f t="shared" ref="AS156" si="2374">IF(COUNT(U156)&lt;1,0,IF((U$3-COUNTIF(U149:U156,"&lt;"&amp;U156))&lt;0,0,IF(((U$3-COUNTIF(U149:U156,"&lt;"&amp;U156))/COUNTIF(U149:U156,U156))&gt;1,1,(U$3-COUNTIF(U149:U156,"&lt;"&amp;U156))/COUNTIF(U149:U156,U156))))</f>
        <v>0</v>
      </c>
      <c r="AT156" s="1">
        <f t="shared" ref="AT156" si="2375">IF(COUNT(V156)&lt;1,0,IF((V$3-COUNTIF(V149:V156,"&lt;"&amp;V156))&lt;0,0,IF(((V$3-COUNTIF(V149:V156,"&lt;"&amp;V156))/COUNTIF(V149:V156,V156))&gt;1,1,(V$3-COUNTIF(V149:V156,"&lt;"&amp;V156))/COUNTIF(V149:V156,V156))))</f>
        <v>0</v>
      </c>
      <c r="AU156" s="1">
        <f t="shared" ref="AU156" si="2376">IF(COUNT(W156)&lt;1,0,IF((W$3-COUNTIF(W149:W156,"&lt;"&amp;W156))&lt;0,0,IF(((W$3-COUNTIF(W149:W156,"&lt;"&amp;W156))/COUNTIF(W149:W156,W156))&gt;1,1,(W$3-COUNTIF(W149:W156,"&lt;"&amp;W156))/COUNTIF(W149:W156,W156))))</f>
        <v>0</v>
      </c>
      <c r="AV156" s="1">
        <f t="shared" ref="AV156" si="2377">IF(COUNT(X156)&lt;1,0,IF((X$3-COUNTIF(X149:X156,"&lt;"&amp;X156))&lt;0,0,IF(((X$3-COUNTIF(X149:X156,"&lt;"&amp;X156))/COUNTIF(X149:X156,X156))&gt;1,1,(X$3-COUNTIF(X149:X156,"&lt;"&amp;X156))/COUNTIF(X149:X156,X156))))</f>
        <v>0</v>
      </c>
      <c r="AW156" s="1">
        <f t="shared" ref="AW156" si="2378">IF(COUNT(Y156)&lt;1,0,IF((Y$3-COUNTIF(Y149:Y156,"&lt;"&amp;Y156))&lt;0,0,IF(((Y$3-COUNTIF(Y149:Y156,"&lt;"&amp;Y156))/COUNTIF(Y149:Y156,Y156))&gt;1,1,(Y$3-COUNTIF(Y149:Y156,"&lt;"&amp;Y156))/COUNTIF(Y149:Y156,Y156))))</f>
        <v>0</v>
      </c>
    </row>
    <row r="157" spans="1:49" x14ac:dyDescent="0.2">
      <c r="A157" s="9">
        <v>14</v>
      </c>
      <c r="B157" s="6" t="s">
        <v>35</v>
      </c>
      <c r="C157" s="1"/>
      <c r="D157" s="1">
        <f t="shared" ref="D157:Y157" si="2379">SUMIF(AB149:AB156,"&gt;0",D149:D156)-((SUMIF(AB149:AB156,"&lt;1",D149:D156)-SUMIF(AB149:AB156,0,D149:D156))/   IF((COUNTIF(AB149:AB156,"&lt;1")-COUNTIF(AB149:AB156,0))=0,1,(COUNTIF(AB149:AB156,"&lt;1")-COUNTIF(AB149:AB156,0))))*(COUNTIF(AB149:AB156,"&gt;0")-D$3)</f>
        <v>176</v>
      </c>
      <c r="E157" s="1">
        <f t="shared" si="2379"/>
        <v>175</v>
      </c>
      <c r="F157" s="1">
        <f t="shared" si="2379"/>
        <v>182</v>
      </c>
      <c r="G157" s="1">
        <f t="shared" si="2379"/>
        <v>182</v>
      </c>
      <c r="H157" s="1">
        <f t="shared" si="2379"/>
        <v>178</v>
      </c>
      <c r="I157" s="1">
        <f t="shared" si="2379"/>
        <v>189</v>
      </c>
      <c r="J157" s="1">
        <f t="shared" si="2379"/>
        <v>202</v>
      </c>
      <c r="K157" s="1">
        <f t="shared" si="2379"/>
        <v>183</v>
      </c>
      <c r="L157" s="1">
        <f t="shared" si="2379"/>
        <v>182</v>
      </c>
      <c r="M157" s="1">
        <f t="shared" si="2379"/>
        <v>194</v>
      </c>
      <c r="N157" s="1">
        <f t="shared" si="2379"/>
        <v>180</v>
      </c>
      <c r="O157" s="1">
        <f t="shared" si="2379"/>
        <v>168</v>
      </c>
      <c r="P157" s="1">
        <f t="shared" si="2379"/>
        <v>183</v>
      </c>
      <c r="Q157" s="1">
        <f t="shared" si="2379"/>
        <v>197</v>
      </c>
      <c r="R157" s="1">
        <f t="shared" si="2379"/>
        <v>209</v>
      </c>
      <c r="S157" s="1">
        <f t="shared" si="2379"/>
        <v>187</v>
      </c>
      <c r="T157" s="1">
        <f t="shared" si="2379"/>
        <v>178</v>
      </c>
      <c r="U157" s="1">
        <f t="shared" si="2379"/>
        <v>0</v>
      </c>
      <c r="V157" s="1">
        <f t="shared" si="2379"/>
        <v>0</v>
      </c>
      <c r="W157" s="1">
        <f t="shared" si="2379"/>
        <v>0</v>
      </c>
      <c r="X157" s="1">
        <f t="shared" si="2379"/>
        <v>0</v>
      </c>
      <c r="Y157" s="1">
        <f t="shared" si="2379"/>
        <v>0</v>
      </c>
    </row>
    <row r="159" spans="1:49" x14ac:dyDescent="0.2">
      <c r="B159" s="6" t="s">
        <v>273</v>
      </c>
      <c r="C159" s="1" t="s">
        <v>63</v>
      </c>
      <c r="D159" s="4">
        <v>1</v>
      </c>
      <c r="E159" s="4">
        <v>2</v>
      </c>
      <c r="F159" s="4">
        <v>3</v>
      </c>
      <c r="G159" s="4">
        <v>4</v>
      </c>
      <c r="H159" s="4">
        <v>5</v>
      </c>
      <c r="I159" s="4">
        <v>6</v>
      </c>
      <c r="J159" s="4">
        <v>7</v>
      </c>
      <c r="K159" s="4">
        <v>8</v>
      </c>
      <c r="L159" s="4">
        <v>9</v>
      </c>
      <c r="M159" s="4">
        <v>10</v>
      </c>
      <c r="N159" s="4">
        <v>11</v>
      </c>
      <c r="O159" s="4">
        <v>12</v>
      </c>
      <c r="P159" s="4">
        <v>13</v>
      </c>
      <c r="Q159" s="4">
        <v>14</v>
      </c>
      <c r="R159" s="4">
        <v>15</v>
      </c>
      <c r="S159" s="4">
        <v>16</v>
      </c>
      <c r="T159" s="4">
        <v>17</v>
      </c>
      <c r="U159" s="4">
        <v>18</v>
      </c>
      <c r="V159" s="4">
        <v>19</v>
      </c>
      <c r="W159" s="4">
        <v>20</v>
      </c>
      <c r="X159" s="4">
        <v>21</v>
      </c>
      <c r="Y159" s="4">
        <v>22</v>
      </c>
      <c r="Z159" s="12" t="s">
        <v>4</v>
      </c>
    </row>
    <row r="160" spans="1:49" ht="15" x14ac:dyDescent="0.2">
      <c r="B160" s="11" t="s">
        <v>274</v>
      </c>
      <c r="C160" s="28" t="s">
        <v>221</v>
      </c>
      <c r="D160" s="7">
        <v>45</v>
      </c>
      <c r="E160" s="7">
        <v>36</v>
      </c>
      <c r="F160" s="7">
        <v>45</v>
      </c>
      <c r="G160" s="7">
        <v>45</v>
      </c>
      <c r="H160" s="7">
        <v>45</v>
      </c>
      <c r="I160" s="7">
        <v>45</v>
      </c>
      <c r="J160" s="7">
        <v>45</v>
      </c>
      <c r="K160" s="7">
        <v>45</v>
      </c>
      <c r="L160" s="7">
        <v>45</v>
      </c>
      <c r="M160" s="7">
        <v>28</v>
      </c>
      <c r="N160" s="7">
        <v>45</v>
      </c>
      <c r="O160" s="7">
        <v>45</v>
      </c>
      <c r="P160" s="7">
        <v>45</v>
      </c>
      <c r="Q160" s="7">
        <v>45</v>
      </c>
      <c r="R160" s="7">
        <v>45</v>
      </c>
      <c r="S160" s="7">
        <v>45</v>
      </c>
      <c r="T160" s="7">
        <v>45</v>
      </c>
      <c r="U160" s="7"/>
      <c r="V160" s="7"/>
      <c r="W160" s="7"/>
      <c r="X160" s="7"/>
      <c r="Y160" s="7"/>
      <c r="Z160" s="13">
        <f>IF(D160&lt;&gt;"",AVERAGE(D160:Y160),"")</f>
        <v>43.470588235294116</v>
      </c>
      <c r="AB160" s="1">
        <f>IF(COUNT(D160)&lt;1,0,IF((D$3-COUNTIF(D160:D167,"&lt;"&amp;D160))&lt;0,0,IF(((D$3-COUNTIF(D160:D167,"&lt;"&amp;D160))/COUNTIF(D160:D167,D160))&gt;1,1,(D$3-COUNTIF(D160:D167,"&lt;"&amp;D160))/COUNTIF(D160:D167,D160))))</f>
        <v>0.5</v>
      </c>
      <c r="AC160" s="1">
        <f t="shared" ref="AC160" si="2380">IF(COUNT(E160)&lt;1,0,IF((E$3-COUNTIF(E160:E167,"&lt;"&amp;E160))&lt;0,0,IF(((E$3-COUNTIF(E160:E167,"&lt;"&amp;E160))/COUNTIF(E160:E167,E160))&gt;1,1,(E$3-COUNTIF(E160:E167,"&lt;"&amp;E160))/COUNTIF(E160:E167,E160))))</f>
        <v>1</v>
      </c>
      <c r="AD160" s="1">
        <f t="shared" ref="AD160" si="2381">IF(COUNT(F160)&lt;1,0,IF((F$3-COUNTIF(F160:F167,"&lt;"&amp;F160))&lt;0,0,IF(((F$3-COUNTIF(F160:F167,"&lt;"&amp;F160))/COUNTIF(F160:F167,F160))&gt;1,1,(F$3-COUNTIF(F160:F167,"&lt;"&amp;F160))/COUNTIF(F160:F167,F160))))</f>
        <v>0.625</v>
      </c>
      <c r="AE160" s="1">
        <f t="shared" ref="AE160" si="2382">IF(COUNT(G160)&lt;1,0,IF((G$3-COUNTIF(G160:G167,"&lt;"&amp;G160))&lt;0,0,IF(((G$3-COUNTIF(G160:G167,"&lt;"&amp;G160))/COUNTIF(G160:G167,G160))&gt;1,1,(G$3-COUNTIF(G160:G167,"&lt;"&amp;G160))/COUNTIF(G160:G167,G160))))</f>
        <v>0.5714285714285714</v>
      </c>
      <c r="AF160" s="1">
        <f t="shared" ref="AF160" si="2383">IF(COUNT(H160)&lt;1,0,IF((H$3-COUNTIF(H160:H167,"&lt;"&amp;H160))&lt;0,0,IF(((H$3-COUNTIF(H160:H167,"&lt;"&amp;H160))/COUNTIF(H160:H167,H160))&gt;1,1,(H$3-COUNTIF(H160:H167,"&lt;"&amp;H160))/COUNTIF(H160:H167,H160))))</f>
        <v>0.625</v>
      </c>
      <c r="AG160" s="1">
        <f t="shared" ref="AG160" si="2384">IF(COUNT(I160)&lt;1,0,IF((I$3-COUNTIF(I160:I167,"&lt;"&amp;I160))&lt;0,0,IF(((I$3-COUNTIF(I160:I167,"&lt;"&amp;I160))/COUNTIF(I160:I167,I160))&gt;1,1,(I$3-COUNTIF(I160:I167,"&lt;"&amp;I160))/COUNTIF(I160:I167,I160))))</f>
        <v>0.625</v>
      </c>
      <c r="AH160" s="1">
        <f t="shared" ref="AH160" si="2385">IF(COUNT(J160)&lt;1,0,IF((J$3-COUNTIF(J160:J167,"&lt;"&amp;J160))&lt;0,0,IF(((J$3-COUNTIF(J160:J167,"&lt;"&amp;J160))/COUNTIF(J160:J167,J160))&gt;1,1,(J$3-COUNTIF(J160:J167,"&lt;"&amp;J160))/COUNTIF(J160:J167,J160))))</f>
        <v>0.5714285714285714</v>
      </c>
      <c r="AI160" s="1">
        <f t="shared" ref="AI160" si="2386">IF(COUNT(K160)&lt;1,0,IF((K$3-COUNTIF(K160:K167,"&lt;"&amp;K160))&lt;0,0,IF(((K$3-COUNTIF(K160:K167,"&lt;"&amp;K160))/COUNTIF(K160:K167,K160))&gt;1,1,(K$3-COUNTIF(K160:K167,"&lt;"&amp;K160))/COUNTIF(K160:K167,K160))))</f>
        <v>0.625</v>
      </c>
      <c r="AJ160" s="1">
        <f t="shared" ref="AJ160" si="2387">IF(COUNT(L160)&lt;1,0,IF((L$3-COUNTIF(L160:L167,"&lt;"&amp;L160))&lt;0,0,IF(((L$3-COUNTIF(L160:L167,"&lt;"&amp;L160))/COUNTIF(L160:L167,L160))&gt;1,1,(L$3-COUNTIF(L160:L167,"&lt;"&amp;L160))/COUNTIF(L160:L167,L160))))</f>
        <v>0.625</v>
      </c>
      <c r="AK160" s="1">
        <f t="shared" ref="AK160" si="2388">IF(COUNT(M160)&lt;1,0,IF((M$3-COUNTIF(M160:M167,"&lt;"&amp;M160))&lt;0,0,IF(((M$3-COUNTIF(M160:M167,"&lt;"&amp;M160))/COUNTIF(M160:M167,M160))&gt;1,1,(M$3-COUNTIF(M160:M167,"&lt;"&amp;M160))/COUNTIF(M160:M167,M160))))</f>
        <v>1</v>
      </c>
      <c r="AL160" s="1">
        <f t="shared" ref="AL160" si="2389">IF(COUNT(N160)&lt;1,0,IF((N$3-COUNTIF(N160:N167,"&lt;"&amp;N160))&lt;0,0,IF(((N$3-COUNTIF(N160:N167,"&lt;"&amp;N160))/COUNTIF(N160:N167,N160))&gt;1,1,(N$3-COUNTIF(N160:N167,"&lt;"&amp;N160))/COUNTIF(N160:N167,N160))))</f>
        <v>0.625</v>
      </c>
      <c r="AM160" s="1">
        <f t="shared" ref="AM160" si="2390">IF(COUNT(O160)&lt;1,0,IF((O$3-COUNTIF(O160:O167,"&lt;"&amp;O160))&lt;0,0,IF(((O$3-COUNTIF(O160:O167,"&lt;"&amp;O160))/COUNTIF(O160:O167,O160))&gt;1,1,(O$3-COUNTIF(O160:O167,"&lt;"&amp;O160))/COUNTIF(O160:O167,O160))))</f>
        <v>0.625</v>
      </c>
      <c r="AN160" s="1">
        <f t="shared" ref="AN160" si="2391">IF(COUNT(P160)&lt;1,0,IF((P$3-COUNTIF(P160:P167,"&lt;"&amp;P160))&lt;0,0,IF(((P$3-COUNTIF(P160:P167,"&lt;"&amp;P160))/COUNTIF(P160:P167,P160))&gt;1,1,(P$3-COUNTIF(P160:P167,"&lt;"&amp;P160))/COUNTIF(P160:P167,P160))))</f>
        <v>0.625</v>
      </c>
      <c r="AO160" s="1">
        <f t="shared" ref="AO160" si="2392">IF(COUNT(Q160)&lt;1,0,IF((Q$3-COUNTIF(Q160:Q167,"&lt;"&amp;Q160))&lt;0,0,IF(((Q$3-COUNTIF(Q160:Q167,"&lt;"&amp;Q160))/COUNTIF(Q160:Q167,Q160))&gt;1,1,(Q$3-COUNTIF(Q160:Q167,"&lt;"&amp;Q160))/COUNTIF(Q160:Q167,Q160))))</f>
        <v>0.625</v>
      </c>
      <c r="AP160" s="1">
        <f t="shared" ref="AP160" si="2393">IF(COUNT(R160)&lt;1,0,IF((R$3-COUNTIF(R160:R167,"&lt;"&amp;R160))&lt;0,0,IF(((R$3-COUNTIF(R160:R167,"&lt;"&amp;R160))/COUNTIF(R160:R167,R160))&gt;1,1,(R$3-COUNTIF(R160:R167,"&lt;"&amp;R160))/COUNTIF(R160:R167,R160))))</f>
        <v>0.625</v>
      </c>
      <c r="AQ160" s="1">
        <f t="shared" ref="AQ160" si="2394">IF(COUNT(S160)&lt;1,0,IF((S$3-COUNTIF(S160:S167,"&lt;"&amp;S160))&lt;0,0,IF(((S$3-COUNTIF(S160:S167,"&lt;"&amp;S160))/COUNTIF(S160:S167,S160))&gt;1,1,(S$3-COUNTIF(S160:S167,"&lt;"&amp;S160))/COUNTIF(S160:S167,S160))))</f>
        <v>0.625</v>
      </c>
      <c r="AR160" s="1">
        <f t="shared" ref="AR160" si="2395">IF(COUNT(T160)&lt;1,0,IF((T$3-COUNTIF(T160:T167,"&lt;"&amp;T160))&lt;0,0,IF(((T$3-COUNTIF(T160:T167,"&lt;"&amp;T160))/COUNTIF(T160:T167,T160))&gt;1,1,(T$3-COUNTIF(T160:T167,"&lt;"&amp;T160))/COUNTIF(T160:T167,T160))))</f>
        <v>0.625</v>
      </c>
      <c r="AS160" s="1">
        <f t="shared" ref="AS160" si="2396">IF(COUNT(U160)&lt;1,0,IF((U$3-COUNTIF(U160:U167,"&lt;"&amp;U160))&lt;0,0,IF(((U$3-COUNTIF(U160:U167,"&lt;"&amp;U160))/COUNTIF(U160:U167,U160))&gt;1,1,(U$3-COUNTIF(U160:U167,"&lt;"&amp;U160))/COUNTIF(U160:U167,U160))))</f>
        <v>0</v>
      </c>
      <c r="AT160" s="1">
        <f t="shared" ref="AT160" si="2397">IF(COUNT(V160)&lt;1,0,IF((V$3-COUNTIF(V160:V167,"&lt;"&amp;V160))&lt;0,0,IF(((V$3-COUNTIF(V160:V167,"&lt;"&amp;V160))/COUNTIF(V160:V167,V160))&gt;1,1,(V$3-COUNTIF(V160:V167,"&lt;"&amp;V160))/COUNTIF(V160:V167,V160))))</f>
        <v>0</v>
      </c>
      <c r="AU160" s="1">
        <f t="shared" ref="AU160" si="2398">IF(COUNT(W160)&lt;1,0,IF((W$3-COUNTIF(W160:W167,"&lt;"&amp;W160))&lt;0,0,IF(((W$3-COUNTIF(W160:W167,"&lt;"&amp;W160))/COUNTIF(W160:W167,W160))&gt;1,1,(W$3-COUNTIF(W160:W167,"&lt;"&amp;W160))/COUNTIF(W160:W167,W160))))</f>
        <v>0</v>
      </c>
      <c r="AV160" s="1">
        <f t="shared" ref="AV160" si="2399">IF(COUNT(X160)&lt;1,0,IF((X$3-COUNTIF(X160:X167,"&lt;"&amp;X160))&lt;0,0,IF(((X$3-COUNTIF(X160:X167,"&lt;"&amp;X160))/COUNTIF(X160:X167,X160))&gt;1,1,(X$3-COUNTIF(X160:X167,"&lt;"&amp;X160))/COUNTIF(X160:X167,X160))))</f>
        <v>0</v>
      </c>
      <c r="AW160" s="1">
        <f t="shared" ref="AW160" si="2400">IF(COUNT(Y160)&lt;1,0,IF((Y$3-COUNTIF(Y160:Y167,"&lt;"&amp;Y160))&lt;0,0,IF(((Y$3-COUNTIF(Y160:Y167,"&lt;"&amp;Y160))/COUNTIF(Y160:Y167,Y160))&gt;1,1,(Y$3-COUNTIF(Y160:Y167,"&lt;"&amp;Y160))/COUNTIF(Y160:Y167,Y160))))</f>
        <v>0</v>
      </c>
    </row>
    <row r="161" spans="1:49" ht="15" x14ac:dyDescent="0.2">
      <c r="B161" s="11" t="s">
        <v>275</v>
      </c>
      <c r="C161" s="28" t="s">
        <v>221</v>
      </c>
      <c r="D161" s="7">
        <v>35</v>
      </c>
      <c r="E161" s="7">
        <v>37</v>
      </c>
      <c r="F161" s="7">
        <v>45</v>
      </c>
      <c r="G161" s="7">
        <v>45</v>
      </c>
      <c r="H161" s="7">
        <v>45</v>
      </c>
      <c r="I161" s="7">
        <v>45</v>
      </c>
      <c r="J161" s="7">
        <v>45</v>
      </c>
      <c r="K161" s="7">
        <v>45</v>
      </c>
      <c r="L161" s="7">
        <v>45</v>
      </c>
      <c r="M161" s="7">
        <v>36</v>
      </c>
      <c r="N161" s="7">
        <v>45</v>
      </c>
      <c r="O161" s="7">
        <v>45</v>
      </c>
      <c r="P161" s="7">
        <v>45</v>
      </c>
      <c r="Q161" s="7">
        <v>45</v>
      </c>
      <c r="R161" s="7">
        <v>45</v>
      </c>
      <c r="S161" s="7">
        <v>45</v>
      </c>
      <c r="T161" s="7">
        <v>45</v>
      </c>
      <c r="U161" s="7"/>
      <c r="V161" s="7"/>
      <c r="W161" s="7"/>
      <c r="X161" s="7"/>
      <c r="Y161" s="7"/>
      <c r="Z161" s="13">
        <f t="shared" ref="Z161:Z167" si="2401">IF(D161&lt;&gt;"",AVERAGE(D161:Y161),"")</f>
        <v>43.411764705882355</v>
      </c>
      <c r="AB161" s="1">
        <f>IF(COUNT(D161)&lt;1,0,IF((D$3-COUNTIF(D160:D167,"&lt;"&amp;D161))&lt;0,0,IF(((D$3-COUNTIF(D160:D167,"&lt;"&amp;D161))/COUNTIF(D160:D167,D161))&gt;1,1,(D$3-COUNTIF(D160:D167,"&lt;"&amp;D161))/COUNTIF(D160:D167,D161))))</f>
        <v>1</v>
      </c>
      <c r="AC161" s="1">
        <f t="shared" ref="AC161" si="2402">IF(COUNT(E161)&lt;1,0,IF((E$3-COUNTIF(E160:E167,"&lt;"&amp;E161))&lt;0,0,IF(((E$3-COUNTIF(E160:E167,"&lt;"&amp;E161))/COUNTIF(E160:E167,E161))&gt;1,1,(E$3-COUNTIF(E160:E167,"&lt;"&amp;E161))/COUNTIF(E160:E167,E161))))</f>
        <v>1</v>
      </c>
      <c r="AD161" s="1">
        <f t="shared" ref="AD161" si="2403">IF(COUNT(F161)&lt;1,0,IF((F$3-COUNTIF(F160:F167,"&lt;"&amp;F161))&lt;0,0,IF(((F$3-COUNTIF(F160:F167,"&lt;"&amp;F161))/COUNTIF(F160:F167,F161))&gt;1,1,(F$3-COUNTIF(F160:F167,"&lt;"&amp;F161))/COUNTIF(F160:F167,F161))))</f>
        <v>0.625</v>
      </c>
      <c r="AE161" s="1">
        <f t="shared" ref="AE161" si="2404">IF(COUNT(G161)&lt;1,0,IF((G$3-COUNTIF(G160:G167,"&lt;"&amp;G161))&lt;0,0,IF(((G$3-COUNTIF(G160:G167,"&lt;"&amp;G161))/COUNTIF(G160:G167,G161))&gt;1,1,(G$3-COUNTIF(G160:G167,"&lt;"&amp;G161))/COUNTIF(G160:G167,G161))))</f>
        <v>0.5714285714285714</v>
      </c>
      <c r="AF161" s="1">
        <f t="shared" ref="AF161" si="2405">IF(COUNT(H161)&lt;1,0,IF((H$3-COUNTIF(H160:H167,"&lt;"&amp;H161))&lt;0,0,IF(((H$3-COUNTIF(H160:H167,"&lt;"&amp;H161))/COUNTIF(H160:H167,H161))&gt;1,1,(H$3-COUNTIF(H160:H167,"&lt;"&amp;H161))/COUNTIF(H160:H167,H161))))</f>
        <v>0.625</v>
      </c>
      <c r="AG161" s="1">
        <f t="shared" ref="AG161" si="2406">IF(COUNT(I161)&lt;1,0,IF((I$3-COUNTIF(I160:I167,"&lt;"&amp;I161))&lt;0,0,IF(((I$3-COUNTIF(I160:I167,"&lt;"&amp;I161))/COUNTIF(I160:I167,I161))&gt;1,1,(I$3-COUNTIF(I160:I167,"&lt;"&amp;I161))/COUNTIF(I160:I167,I161))))</f>
        <v>0.625</v>
      </c>
      <c r="AH161" s="1">
        <f t="shared" ref="AH161" si="2407">IF(COUNT(J161)&lt;1,0,IF((J$3-COUNTIF(J160:J167,"&lt;"&amp;J161))&lt;0,0,IF(((J$3-COUNTIF(J160:J167,"&lt;"&amp;J161))/COUNTIF(J160:J167,J161))&gt;1,1,(J$3-COUNTIF(J160:J167,"&lt;"&amp;J161))/COUNTIF(J160:J167,J161))))</f>
        <v>0.5714285714285714</v>
      </c>
      <c r="AI161" s="1">
        <f t="shared" ref="AI161" si="2408">IF(COUNT(K161)&lt;1,0,IF((K$3-COUNTIF(K160:K167,"&lt;"&amp;K161))&lt;0,0,IF(((K$3-COUNTIF(K160:K167,"&lt;"&amp;K161))/COUNTIF(K160:K167,K161))&gt;1,1,(K$3-COUNTIF(K160:K167,"&lt;"&amp;K161))/COUNTIF(K160:K167,K161))))</f>
        <v>0.625</v>
      </c>
      <c r="AJ161" s="1">
        <f t="shared" ref="AJ161" si="2409">IF(COUNT(L161)&lt;1,0,IF((L$3-COUNTIF(L160:L167,"&lt;"&amp;L161))&lt;0,0,IF(((L$3-COUNTIF(L160:L167,"&lt;"&amp;L161))/COUNTIF(L160:L167,L161))&gt;1,1,(L$3-COUNTIF(L160:L167,"&lt;"&amp;L161))/COUNTIF(L160:L167,L161))))</f>
        <v>0.625</v>
      </c>
      <c r="AK161" s="1">
        <f t="shared" ref="AK161" si="2410">IF(COUNT(M161)&lt;1,0,IF((M$3-COUNTIF(M160:M167,"&lt;"&amp;M161))&lt;0,0,IF(((M$3-COUNTIF(M160:M167,"&lt;"&amp;M161))/COUNTIF(M160:M167,M161))&gt;1,1,(M$3-COUNTIF(M160:M167,"&lt;"&amp;M161))/COUNTIF(M160:M167,M161))))</f>
        <v>1</v>
      </c>
      <c r="AL161" s="1">
        <f t="shared" ref="AL161" si="2411">IF(COUNT(N161)&lt;1,0,IF((N$3-COUNTIF(N160:N167,"&lt;"&amp;N161))&lt;0,0,IF(((N$3-COUNTIF(N160:N167,"&lt;"&amp;N161))/COUNTIF(N160:N167,N161))&gt;1,1,(N$3-COUNTIF(N160:N167,"&lt;"&amp;N161))/COUNTIF(N160:N167,N161))))</f>
        <v>0.625</v>
      </c>
      <c r="AM161" s="1">
        <f t="shared" ref="AM161" si="2412">IF(COUNT(O161)&lt;1,0,IF((O$3-COUNTIF(O160:O167,"&lt;"&amp;O161))&lt;0,0,IF(((O$3-COUNTIF(O160:O167,"&lt;"&amp;O161))/COUNTIF(O160:O167,O161))&gt;1,1,(O$3-COUNTIF(O160:O167,"&lt;"&amp;O161))/COUNTIF(O160:O167,O161))))</f>
        <v>0.625</v>
      </c>
      <c r="AN161" s="1">
        <f t="shared" ref="AN161" si="2413">IF(COUNT(P161)&lt;1,0,IF((P$3-COUNTIF(P160:P167,"&lt;"&amp;P161))&lt;0,0,IF(((P$3-COUNTIF(P160:P167,"&lt;"&amp;P161))/COUNTIF(P160:P167,P161))&gt;1,1,(P$3-COUNTIF(P160:P167,"&lt;"&amp;P161))/COUNTIF(P160:P167,P161))))</f>
        <v>0.625</v>
      </c>
      <c r="AO161" s="1">
        <f t="shared" ref="AO161" si="2414">IF(COUNT(Q161)&lt;1,0,IF((Q$3-COUNTIF(Q160:Q167,"&lt;"&amp;Q161))&lt;0,0,IF(((Q$3-COUNTIF(Q160:Q167,"&lt;"&amp;Q161))/COUNTIF(Q160:Q167,Q161))&gt;1,1,(Q$3-COUNTIF(Q160:Q167,"&lt;"&amp;Q161))/COUNTIF(Q160:Q167,Q161))))</f>
        <v>0.625</v>
      </c>
      <c r="AP161" s="1">
        <f t="shared" ref="AP161" si="2415">IF(COUNT(R161)&lt;1,0,IF((R$3-COUNTIF(R160:R167,"&lt;"&amp;R161))&lt;0,0,IF(((R$3-COUNTIF(R160:R167,"&lt;"&amp;R161))/COUNTIF(R160:R167,R161))&gt;1,1,(R$3-COUNTIF(R160:R167,"&lt;"&amp;R161))/COUNTIF(R160:R167,R161))))</f>
        <v>0.625</v>
      </c>
      <c r="AQ161" s="1">
        <f t="shared" ref="AQ161" si="2416">IF(COUNT(S161)&lt;1,0,IF((S$3-COUNTIF(S160:S167,"&lt;"&amp;S161))&lt;0,0,IF(((S$3-COUNTIF(S160:S167,"&lt;"&amp;S161))/COUNTIF(S160:S167,S161))&gt;1,1,(S$3-COUNTIF(S160:S167,"&lt;"&amp;S161))/COUNTIF(S160:S167,S161))))</f>
        <v>0.625</v>
      </c>
      <c r="AR161" s="1">
        <f t="shared" ref="AR161" si="2417">IF(COUNT(T161)&lt;1,0,IF((T$3-COUNTIF(T160:T167,"&lt;"&amp;T161))&lt;0,0,IF(((T$3-COUNTIF(T160:T167,"&lt;"&amp;T161))/COUNTIF(T160:T167,T161))&gt;1,1,(T$3-COUNTIF(T160:T167,"&lt;"&amp;T161))/COUNTIF(T160:T167,T161))))</f>
        <v>0.625</v>
      </c>
      <c r="AS161" s="1">
        <f t="shared" ref="AS161" si="2418">IF(COUNT(U161)&lt;1,0,IF((U$3-COUNTIF(U160:U167,"&lt;"&amp;U161))&lt;0,0,IF(((U$3-COUNTIF(U160:U167,"&lt;"&amp;U161))/COUNTIF(U160:U167,U161))&gt;1,1,(U$3-COUNTIF(U160:U167,"&lt;"&amp;U161))/COUNTIF(U160:U167,U161))))</f>
        <v>0</v>
      </c>
      <c r="AT161" s="1">
        <f t="shared" ref="AT161" si="2419">IF(COUNT(V161)&lt;1,0,IF((V$3-COUNTIF(V160:V167,"&lt;"&amp;V161))&lt;0,0,IF(((V$3-COUNTIF(V160:V167,"&lt;"&amp;V161))/COUNTIF(V160:V167,V161))&gt;1,1,(V$3-COUNTIF(V160:V167,"&lt;"&amp;V161))/COUNTIF(V160:V167,V161))))</f>
        <v>0</v>
      </c>
      <c r="AU161" s="1">
        <f t="shared" ref="AU161" si="2420">IF(COUNT(W161)&lt;1,0,IF((W$3-COUNTIF(W160:W167,"&lt;"&amp;W161))&lt;0,0,IF(((W$3-COUNTIF(W160:W167,"&lt;"&amp;W161))/COUNTIF(W160:W167,W161))&gt;1,1,(W$3-COUNTIF(W160:W167,"&lt;"&amp;W161))/COUNTIF(W160:W167,W161))))</f>
        <v>0</v>
      </c>
      <c r="AV161" s="1">
        <f t="shared" ref="AV161" si="2421">IF(COUNT(X161)&lt;1,0,IF((X$3-COUNTIF(X160:X167,"&lt;"&amp;X161))&lt;0,0,IF(((X$3-COUNTIF(X160:X167,"&lt;"&amp;X161))/COUNTIF(X160:X167,X161))&gt;1,1,(X$3-COUNTIF(X160:X167,"&lt;"&amp;X161))/COUNTIF(X160:X167,X161))))</f>
        <v>0</v>
      </c>
      <c r="AW161" s="1">
        <f t="shared" ref="AW161" si="2422">IF(COUNT(Y161)&lt;1,0,IF((Y$3-COUNTIF(Y160:Y167,"&lt;"&amp;Y161))&lt;0,0,IF(((Y$3-COUNTIF(Y160:Y167,"&lt;"&amp;Y161))/COUNTIF(Y160:Y167,Y161))&gt;1,1,(Y$3-COUNTIF(Y160:Y167,"&lt;"&amp;Y161))/COUNTIF(Y160:Y167,Y161))))</f>
        <v>0</v>
      </c>
    </row>
    <row r="162" spans="1:49" ht="15" x14ac:dyDescent="0.2">
      <c r="B162" s="27" t="s">
        <v>276</v>
      </c>
      <c r="C162" s="28" t="s">
        <v>221</v>
      </c>
      <c r="D162" s="7">
        <v>33</v>
      </c>
      <c r="E162" s="7">
        <v>35</v>
      </c>
      <c r="F162" s="7">
        <v>45</v>
      </c>
      <c r="G162" s="7">
        <v>45</v>
      </c>
      <c r="H162" s="7">
        <v>45</v>
      </c>
      <c r="I162" s="7">
        <v>45</v>
      </c>
      <c r="J162" s="7">
        <v>36</v>
      </c>
      <c r="K162" s="7">
        <v>45</v>
      </c>
      <c r="L162" s="7">
        <v>45</v>
      </c>
      <c r="M162" s="7">
        <v>37</v>
      </c>
      <c r="N162" s="7">
        <v>45</v>
      </c>
      <c r="O162" s="7">
        <v>45</v>
      </c>
      <c r="P162" s="7">
        <v>45</v>
      </c>
      <c r="Q162" s="7">
        <v>45</v>
      </c>
      <c r="R162" s="7">
        <v>45</v>
      </c>
      <c r="S162" s="7">
        <v>45</v>
      </c>
      <c r="T162" s="7">
        <v>45</v>
      </c>
      <c r="U162" s="7"/>
      <c r="V162" s="7"/>
      <c r="W162" s="7"/>
      <c r="X162" s="7"/>
      <c r="Y162" s="7"/>
      <c r="Z162" s="13">
        <f t="shared" si="2401"/>
        <v>42.705882352941174</v>
      </c>
      <c r="AB162" s="1">
        <f>IF(COUNT(D162)&lt;1,0,IF((D$3-COUNTIF(D160:D167,"&lt;"&amp;D162))&lt;0,0,IF(((D$3-COUNTIF(D160:D167,"&lt;"&amp;D162))/COUNTIF(D160:D167,D162))&gt;1,1,(D$3-COUNTIF(D160:D167,"&lt;"&amp;D162))/COUNTIF(D160:D167,D162))))</f>
        <v>1</v>
      </c>
      <c r="AC162" s="1">
        <f t="shared" ref="AC162" si="2423">IF(COUNT(E162)&lt;1,0,IF((E$3-COUNTIF(E160:E167,"&lt;"&amp;E162))&lt;0,0,IF(((E$3-COUNTIF(E160:E167,"&lt;"&amp;E162))/COUNTIF(E160:E167,E162))&gt;1,1,(E$3-COUNTIF(E160:E167,"&lt;"&amp;E162))/COUNTIF(E160:E167,E162))))</f>
        <v>1</v>
      </c>
      <c r="AD162" s="1">
        <f t="shared" ref="AD162" si="2424">IF(COUNT(F162)&lt;1,0,IF((F$3-COUNTIF(F160:F167,"&lt;"&amp;F162))&lt;0,0,IF(((F$3-COUNTIF(F160:F167,"&lt;"&amp;F162))/COUNTIF(F160:F167,F162))&gt;1,1,(F$3-COUNTIF(F160:F167,"&lt;"&amp;F162))/COUNTIF(F160:F167,F162))))</f>
        <v>0.625</v>
      </c>
      <c r="AE162" s="1">
        <f t="shared" ref="AE162" si="2425">IF(COUNT(G162)&lt;1,0,IF((G$3-COUNTIF(G160:G167,"&lt;"&amp;G162))&lt;0,0,IF(((G$3-COUNTIF(G160:G167,"&lt;"&amp;G162))/COUNTIF(G160:G167,G162))&gt;1,1,(G$3-COUNTIF(G160:G167,"&lt;"&amp;G162))/COUNTIF(G160:G167,G162))))</f>
        <v>0.5714285714285714</v>
      </c>
      <c r="AF162" s="1">
        <f t="shared" ref="AF162" si="2426">IF(COUNT(H162)&lt;1,0,IF((H$3-COUNTIF(H160:H167,"&lt;"&amp;H162))&lt;0,0,IF(((H$3-COUNTIF(H160:H167,"&lt;"&amp;H162))/COUNTIF(H160:H167,H162))&gt;1,1,(H$3-COUNTIF(H160:H167,"&lt;"&amp;H162))/COUNTIF(H160:H167,H162))))</f>
        <v>0.625</v>
      </c>
      <c r="AG162" s="1">
        <f t="shared" ref="AG162" si="2427">IF(COUNT(I162)&lt;1,0,IF((I$3-COUNTIF(I160:I167,"&lt;"&amp;I162))&lt;0,0,IF(((I$3-COUNTIF(I160:I167,"&lt;"&amp;I162))/COUNTIF(I160:I167,I162))&gt;1,1,(I$3-COUNTIF(I160:I167,"&lt;"&amp;I162))/COUNTIF(I160:I167,I162))))</f>
        <v>0.625</v>
      </c>
      <c r="AH162" s="1">
        <f t="shared" ref="AH162" si="2428">IF(COUNT(J162)&lt;1,0,IF((J$3-COUNTIF(J160:J167,"&lt;"&amp;J162))&lt;0,0,IF(((J$3-COUNTIF(J160:J167,"&lt;"&amp;J162))/COUNTIF(J160:J167,J162))&gt;1,1,(J$3-COUNTIF(J160:J167,"&lt;"&amp;J162))/COUNTIF(J160:J167,J162))))</f>
        <v>1</v>
      </c>
      <c r="AI162" s="1">
        <f t="shared" ref="AI162" si="2429">IF(COUNT(K162)&lt;1,0,IF((K$3-COUNTIF(K160:K167,"&lt;"&amp;K162))&lt;0,0,IF(((K$3-COUNTIF(K160:K167,"&lt;"&amp;K162))/COUNTIF(K160:K167,K162))&gt;1,1,(K$3-COUNTIF(K160:K167,"&lt;"&amp;K162))/COUNTIF(K160:K167,K162))))</f>
        <v>0.625</v>
      </c>
      <c r="AJ162" s="1">
        <f t="shared" ref="AJ162" si="2430">IF(COUNT(L162)&lt;1,0,IF((L$3-COUNTIF(L160:L167,"&lt;"&amp;L162))&lt;0,0,IF(((L$3-COUNTIF(L160:L167,"&lt;"&amp;L162))/COUNTIF(L160:L167,L162))&gt;1,1,(L$3-COUNTIF(L160:L167,"&lt;"&amp;L162))/COUNTIF(L160:L167,L162))))</f>
        <v>0.625</v>
      </c>
      <c r="AK162" s="1">
        <f t="shared" ref="AK162" si="2431">IF(COUNT(M162)&lt;1,0,IF((M$3-COUNTIF(M160:M167,"&lt;"&amp;M162))&lt;0,0,IF(((M$3-COUNTIF(M160:M167,"&lt;"&amp;M162))/COUNTIF(M160:M167,M162))&gt;1,1,(M$3-COUNTIF(M160:M167,"&lt;"&amp;M162))/COUNTIF(M160:M167,M162))))</f>
        <v>1</v>
      </c>
      <c r="AL162" s="1">
        <f t="shared" ref="AL162" si="2432">IF(COUNT(N162)&lt;1,0,IF((N$3-COUNTIF(N160:N167,"&lt;"&amp;N162))&lt;0,0,IF(((N$3-COUNTIF(N160:N167,"&lt;"&amp;N162))/COUNTIF(N160:N167,N162))&gt;1,1,(N$3-COUNTIF(N160:N167,"&lt;"&amp;N162))/COUNTIF(N160:N167,N162))))</f>
        <v>0.625</v>
      </c>
      <c r="AM162" s="1">
        <f t="shared" ref="AM162" si="2433">IF(COUNT(O162)&lt;1,0,IF((O$3-COUNTIF(O160:O167,"&lt;"&amp;O162))&lt;0,0,IF(((O$3-COUNTIF(O160:O167,"&lt;"&amp;O162))/COUNTIF(O160:O167,O162))&gt;1,1,(O$3-COUNTIF(O160:O167,"&lt;"&amp;O162))/COUNTIF(O160:O167,O162))))</f>
        <v>0.625</v>
      </c>
      <c r="AN162" s="1">
        <f t="shared" ref="AN162" si="2434">IF(COUNT(P162)&lt;1,0,IF((P$3-COUNTIF(P160:P167,"&lt;"&amp;P162))&lt;0,0,IF(((P$3-COUNTIF(P160:P167,"&lt;"&amp;P162))/COUNTIF(P160:P167,P162))&gt;1,1,(P$3-COUNTIF(P160:P167,"&lt;"&amp;P162))/COUNTIF(P160:P167,P162))))</f>
        <v>0.625</v>
      </c>
      <c r="AO162" s="1">
        <f t="shared" ref="AO162" si="2435">IF(COUNT(Q162)&lt;1,0,IF((Q$3-COUNTIF(Q160:Q167,"&lt;"&amp;Q162))&lt;0,0,IF(((Q$3-COUNTIF(Q160:Q167,"&lt;"&amp;Q162))/COUNTIF(Q160:Q167,Q162))&gt;1,1,(Q$3-COUNTIF(Q160:Q167,"&lt;"&amp;Q162))/COUNTIF(Q160:Q167,Q162))))</f>
        <v>0.625</v>
      </c>
      <c r="AP162" s="1">
        <f t="shared" ref="AP162" si="2436">IF(COUNT(R162)&lt;1,0,IF((R$3-COUNTIF(R160:R167,"&lt;"&amp;R162))&lt;0,0,IF(((R$3-COUNTIF(R160:R167,"&lt;"&amp;R162))/COUNTIF(R160:R167,R162))&gt;1,1,(R$3-COUNTIF(R160:R167,"&lt;"&amp;R162))/COUNTIF(R160:R167,R162))))</f>
        <v>0.625</v>
      </c>
      <c r="AQ162" s="1">
        <f t="shared" ref="AQ162" si="2437">IF(COUNT(S162)&lt;1,0,IF((S$3-COUNTIF(S160:S167,"&lt;"&amp;S162))&lt;0,0,IF(((S$3-COUNTIF(S160:S167,"&lt;"&amp;S162))/COUNTIF(S160:S167,S162))&gt;1,1,(S$3-COUNTIF(S160:S167,"&lt;"&amp;S162))/COUNTIF(S160:S167,S162))))</f>
        <v>0.625</v>
      </c>
      <c r="AR162" s="1">
        <f t="shared" ref="AR162" si="2438">IF(COUNT(T162)&lt;1,0,IF((T$3-COUNTIF(T160:T167,"&lt;"&amp;T162))&lt;0,0,IF(((T$3-COUNTIF(T160:T167,"&lt;"&amp;T162))/COUNTIF(T160:T167,T162))&gt;1,1,(T$3-COUNTIF(T160:T167,"&lt;"&amp;T162))/COUNTIF(T160:T167,T162))))</f>
        <v>0.625</v>
      </c>
      <c r="AS162" s="1">
        <f t="shared" ref="AS162" si="2439">IF(COUNT(U162)&lt;1,0,IF((U$3-COUNTIF(U160:U167,"&lt;"&amp;U162))&lt;0,0,IF(((U$3-COUNTIF(U160:U167,"&lt;"&amp;U162))/COUNTIF(U160:U167,U162))&gt;1,1,(U$3-COUNTIF(U160:U167,"&lt;"&amp;U162))/COUNTIF(U160:U167,U162))))</f>
        <v>0</v>
      </c>
      <c r="AT162" s="1">
        <f t="shared" ref="AT162" si="2440">IF(COUNT(V162)&lt;1,0,IF((V$3-COUNTIF(V160:V167,"&lt;"&amp;V162))&lt;0,0,IF(((V$3-COUNTIF(V160:V167,"&lt;"&amp;V162))/COUNTIF(V160:V167,V162))&gt;1,1,(V$3-COUNTIF(V160:V167,"&lt;"&amp;V162))/COUNTIF(V160:V167,V162))))</f>
        <v>0</v>
      </c>
      <c r="AU162" s="1">
        <f t="shared" ref="AU162" si="2441">IF(COUNT(W162)&lt;1,0,IF((W$3-COUNTIF(W160:W167,"&lt;"&amp;W162))&lt;0,0,IF(((W$3-COUNTIF(W160:W167,"&lt;"&amp;W162))/COUNTIF(W160:W167,W162))&gt;1,1,(W$3-COUNTIF(W160:W167,"&lt;"&amp;W162))/COUNTIF(W160:W167,W162))))</f>
        <v>0</v>
      </c>
      <c r="AV162" s="1">
        <f t="shared" ref="AV162" si="2442">IF(COUNT(X162)&lt;1,0,IF((X$3-COUNTIF(X160:X167,"&lt;"&amp;X162))&lt;0,0,IF(((X$3-COUNTIF(X160:X167,"&lt;"&amp;X162))/COUNTIF(X160:X167,X162))&gt;1,1,(X$3-COUNTIF(X160:X167,"&lt;"&amp;X162))/COUNTIF(X160:X167,X162))))</f>
        <v>0</v>
      </c>
      <c r="AW162" s="1">
        <f t="shared" ref="AW162" si="2443">IF(COUNT(Y162)&lt;1,0,IF((Y$3-COUNTIF(Y160:Y167,"&lt;"&amp;Y162))&lt;0,0,IF(((Y$3-COUNTIF(Y160:Y167,"&lt;"&amp;Y162))/COUNTIF(Y160:Y167,Y162))&gt;1,1,(Y$3-COUNTIF(Y160:Y167,"&lt;"&amp;Y162))/COUNTIF(Y160:Y167,Y162))))</f>
        <v>0</v>
      </c>
    </row>
    <row r="163" spans="1:49" ht="15" x14ac:dyDescent="0.2">
      <c r="B163" s="27" t="s">
        <v>277</v>
      </c>
      <c r="C163" s="28"/>
      <c r="D163" s="7">
        <v>45</v>
      </c>
      <c r="E163" s="7">
        <v>45</v>
      </c>
      <c r="F163" s="7">
        <v>45</v>
      </c>
      <c r="G163" s="7">
        <v>45</v>
      </c>
      <c r="H163" s="7">
        <v>45</v>
      </c>
      <c r="I163" s="7">
        <v>45</v>
      </c>
      <c r="J163" s="7">
        <v>45</v>
      </c>
      <c r="K163" s="7">
        <v>45</v>
      </c>
      <c r="L163" s="7">
        <v>45</v>
      </c>
      <c r="M163" s="7">
        <v>44</v>
      </c>
      <c r="N163" s="7">
        <v>45</v>
      </c>
      <c r="O163" s="7">
        <v>45</v>
      </c>
      <c r="P163" s="7">
        <v>45</v>
      </c>
      <c r="Q163" s="7">
        <v>45</v>
      </c>
      <c r="R163" s="7">
        <v>45</v>
      </c>
      <c r="S163" s="7">
        <v>45</v>
      </c>
      <c r="T163" s="7">
        <v>45</v>
      </c>
      <c r="U163" s="7"/>
      <c r="V163" s="7"/>
      <c r="W163" s="7"/>
      <c r="X163" s="7"/>
      <c r="Y163" s="7"/>
      <c r="Z163" s="13">
        <f t="shared" si="2401"/>
        <v>44.941176470588232</v>
      </c>
      <c r="AB163" s="1">
        <f>IF(COUNT(D163)&lt;1,0,IF((D$3-COUNTIF(D160:D167,"&lt;"&amp;D163))&lt;0,0,IF(((D$3-COUNTIF(D160:D167,"&lt;"&amp;D163))/COUNTIF(D160:D167,D163))&gt;1,1,(D$3-COUNTIF(D160:D167,"&lt;"&amp;D163))/COUNTIF(D160:D167,D163))))</f>
        <v>0.5</v>
      </c>
      <c r="AC163" s="1">
        <f t="shared" ref="AC163" si="2444">IF(COUNT(E163)&lt;1,0,IF((E$3-COUNTIF(E160:E167,"&lt;"&amp;E163))&lt;0,0,IF(((E$3-COUNTIF(E160:E167,"&lt;"&amp;E163))/COUNTIF(E160:E167,E163))&gt;1,1,(E$3-COUNTIF(E160:E167,"&lt;"&amp;E163))/COUNTIF(E160:E167,E163))))</f>
        <v>0.25</v>
      </c>
      <c r="AD163" s="1">
        <f t="shared" ref="AD163" si="2445">IF(COUNT(F163)&lt;1,0,IF((F$3-COUNTIF(F160:F167,"&lt;"&amp;F163))&lt;0,0,IF(((F$3-COUNTIF(F160:F167,"&lt;"&amp;F163))/COUNTIF(F160:F167,F163))&gt;1,1,(F$3-COUNTIF(F160:F167,"&lt;"&amp;F163))/COUNTIF(F160:F167,F163))))</f>
        <v>0.625</v>
      </c>
      <c r="AE163" s="1">
        <f t="shared" ref="AE163" si="2446">IF(COUNT(G163)&lt;1,0,IF((G$3-COUNTIF(G160:G167,"&lt;"&amp;G163))&lt;0,0,IF(((G$3-COUNTIF(G160:G167,"&lt;"&amp;G163))/COUNTIF(G160:G167,G163))&gt;1,1,(G$3-COUNTIF(G160:G167,"&lt;"&amp;G163))/COUNTIF(G160:G167,G163))))</f>
        <v>0.5714285714285714</v>
      </c>
      <c r="AF163" s="1">
        <f t="shared" ref="AF163" si="2447">IF(COUNT(H163)&lt;1,0,IF((H$3-COUNTIF(H160:H167,"&lt;"&amp;H163))&lt;0,0,IF(((H$3-COUNTIF(H160:H167,"&lt;"&amp;H163))/COUNTIF(H160:H167,H163))&gt;1,1,(H$3-COUNTIF(H160:H167,"&lt;"&amp;H163))/COUNTIF(H160:H167,H163))))</f>
        <v>0.625</v>
      </c>
      <c r="AG163" s="1">
        <f t="shared" ref="AG163" si="2448">IF(COUNT(I163)&lt;1,0,IF((I$3-COUNTIF(I160:I167,"&lt;"&amp;I163))&lt;0,0,IF(((I$3-COUNTIF(I160:I167,"&lt;"&amp;I163))/COUNTIF(I160:I167,I163))&gt;1,1,(I$3-COUNTIF(I160:I167,"&lt;"&amp;I163))/COUNTIF(I160:I167,I163))))</f>
        <v>0.625</v>
      </c>
      <c r="AH163" s="1">
        <f t="shared" ref="AH163" si="2449">IF(COUNT(J163)&lt;1,0,IF((J$3-COUNTIF(J160:J167,"&lt;"&amp;J163))&lt;0,0,IF(((J$3-COUNTIF(J160:J167,"&lt;"&amp;J163))/COUNTIF(J160:J167,J163))&gt;1,1,(J$3-COUNTIF(J160:J167,"&lt;"&amp;J163))/COUNTIF(J160:J167,J163))))</f>
        <v>0.5714285714285714</v>
      </c>
      <c r="AI163" s="1">
        <f t="shared" ref="AI163" si="2450">IF(COUNT(K163)&lt;1,0,IF((K$3-COUNTIF(K160:K167,"&lt;"&amp;K163))&lt;0,0,IF(((K$3-COUNTIF(K160:K167,"&lt;"&amp;K163))/COUNTIF(K160:K167,K163))&gt;1,1,(K$3-COUNTIF(K160:K167,"&lt;"&amp;K163))/COUNTIF(K160:K167,K163))))</f>
        <v>0.625</v>
      </c>
      <c r="AJ163" s="1">
        <f t="shared" ref="AJ163" si="2451">IF(COUNT(L163)&lt;1,0,IF((L$3-COUNTIF(L160:L167,"&lt;"&amp;L163))&lt;0,0,IF(((L$3-COUNTIF(L160:L167,"&lt;"&amp;L163))/COUNTIF(L160:L167,L163))&gt;1,1,(L$3-COUNTIF(L160:L167,"&lt;"&amp;L163))/COUNTIF(L160:L167,L163))))</f>
        <v>0.625</v>
      </c>
      <c r="AK163" s="1">
        <f t="shared" ref="AK163" si="2452">IF(COUNT(M163)&lt;1,0,IF((M$3-COUNTIF(M160:M167,"&lt;"&amp;M163))&lt;0,0,IF(((M$3-COUNTIF(M160:M167,"&lt;"&amp;M163))/COUNTIF(M160:M167,M163))&gt;1,1,(M$3-COUNTIF(M160:M167,"&lt;"&amp;M163))/COUNTIF(M160:M167,M163))))</f>
        <v>0</v>
      </c>
      <c r="AL163" s="1">
        <f t="shared" ref="AL163" si="2453">IF(COUNT(N163)&lt;1,0,IF((N$3-COUNTIF(N160:N167,"&lt;"&amp;N163))&lt;0,0,IF(((N$3-COUNTIF(N160:N167,"&lt;"&amp;N163))/COUNTIF(N160:N167,N163))&gt;1,1,(N$3-COUNTIF(N160:N167,"&lt;"&amp;N163))/COUNTIF(N160:N167,N163))))</f>
        <v>0.625</v>
      </c>
      <c r="AM163" s="1">
        <f t="shared" ref="AM163" si="2454">IF(COUNT(O163)&lt;1,0,IF((O$3-COUNTIF(O160:O167,"&lt;"&amp;O163))&lt;0,0,IF(((O$3-COUNTIF(O160:O167,"&lt;"&amp;O163))/COUNTIF(O160:O167,O163))&gt;1,1,(O$3-COUNTIF(O160:O167,"&lt;"&amp;O163))/COUNTIF(O160:O167,O163))))</f>
        <v>0.625</v>
      </c>
      <c r="AN163" s="1">
        <f t="shared" ref="AN163" si="2455">IF(COUNT(P163)&lt;1,0,IF((P$3-COUNTIF(P160:P167,"&lt;"&amp;P163))&lt;0,0,IF(((P$3-COUNTIF(P160:P167,"&lt;"&amp;P163))/COUNTIF(P160:P167,P163))&gt;1,1,(P$3-COUNTIF(P160:P167,"&lt;"&amp;P163))/COUNTIF(P160:P167,P163))))</f>
        <v>0.625</v>
      </c>
      <c r="AO163" s="1">
        <f t="shared" ref="AO163" si="2456">IF(COUNT(Q163)&lt;1,0,IF((Q$3-COUNTIF(Q160:Q167,"&lt;"&amp;Q163))&lt;0,0,IF(((Q$3-COUNTIF(Q160:Q167,"&lt;"&amp;Q163))/COUNTIF(Q160:Q167,Q163))&gt;1,1,(Q$3-COUNTIF(Q160:Q167,"&lt;"&amp;Q163))/COUNTIF(Q160:Q167,Q163))))</f>
        <v>0.625</v>
      </c>
      <c r="AP163" s="1">
        <f t="shared" ref="AP163" si="2457">IF(COUNT(R163)&lt;1,0,IF((R$3-COUNTIF(R160:R167,"&lt;"&amp;R163))&lt;0,0,IF(((R$3-COUNTIF(R160:R167,"&lt;"&amp;R163))/COUNTIF(R160:R167,R163))&gt;1,1,(R$3-COUNTIF(R160:R167,"&lt;"&amp;R163))/COUNTIF(R160:R167,R163))))</f>
        <v>0.625</v>
      </c>
      <c r="AQ163" s="1">
        <f t="shared" ref="AQ163" si="2458">IF(COUNT(S163)&lt;1,0,IF((S$3-COUNTIF(S160:S167,"&lt;"&amp;S163))&lt;0,0,IF(((S$3-COUNTIF(S160:S167,"&lt;"&amp;S163))/COUNTIF(S160:S167,S163))&gt;1,1,(S$3-COUNTIF(S160:S167,"&lt;"&amp;S163))/COUNTIF(S160:S167,S163))))</f>
        <v>0.625</v>
      </c>
      <c r="AR163" s="1">
        <f t="shared" ref="AR163" si="2459">IF(COUNT(T163)&lt;1,0,IF((T$3-COUNTIF(T160:T167,"&lt;"&amp;T163))&lt;0,0,IF(((T$3-COUNTIF(T160:T167,"&lt;"&amp;T163))/COUNTIF(T160:T167,T163))&gt;1,1,(T$3-COUNTIF(T160:T167,"&lt;"&amp;T163))/COUNTIF(T160:T167,T163))))</f>
        <v>0.625</v>
      </c>
      <c r="AS163" s="1">
        <f t="shared" ref="AS163" si="2460">IF(COUNT(U163)&lt;1,0,IF((U$3-COUNTIF(U160:U167,"&lt;"&amp;U163))&lt;0,0,IF(((U$3-COUNTIF(U160:U167,"&lt;"&amp;U163))/COUNTIF(U160:U167,U163))&gt;1,1,(U$3-COUNTIF(U160:U167,"&lt;"&amp;U163))/COUNTIF(U160:U167,U163))))</f>
        <v>0</v>
      </c>
      <c r="AT163" s="1">
        <f t="shared" ref="AT163" si="2461">IF(COUNT(V163)&lt;1,0,IF((V$3-COUNTIF(V160:V167,"&lt;"&amp;V163))&lt;0,0,IF(((V$3-COUNTIF(V160:V167,"&lt;"&amp;V163))/COUNTIF(V160:V167,V163))&gt;1,1,(V$3-COUNTIF(V160:V167,"&lt;"&amp;V163))/COUNTIF(V160:V167,V163))))</f>
        <v>0</v>
      </c>
      <c r="AU163" s="1">
        <f t="shared" ref="AU163" si="2462">IF(COUNT(W163)&lt;1,0,IF((W$3-COUNTIF(W160:W167,"&lt;"&amp;W163))&lt;0,0,IF(((W$3-COUNTIF(W160:W167,"&lt;"&amp;W163))/COUNTIF(W160:W167,W163))&gt;1,1,(W$3-COUNTIF(W160:W167,"&lt;"&amp;W163))/COUNTIF(W160:W167,W163))))</f>
        <v>0</v>
      </c>
      <c r="AV163" s="1">
        <f t="shared" ref="AV163" si="2463">IF(COUNT(X163)&lt;1,0,IF((X$3-COUNTIF(X160:X167,"&lt;"&amp;X163))&lt;0,0,IF(((X$3-COUNTIF(X160:X167,"&lt;"&amp;X163))/COUNTIF(X160:X167,X163))&gt;1,1,(X$3-COUNTIF(X160:X167,"&lt;"&amp;X163))/COUNTIF(X160:X167,X163))))</f>
        <v>0</v>
      </c>
      <c r="AW163" s="1">
        <f t="shared" ref="AW163" si="2464">IF(COUNT(Y163)&lt;1,0,IF((Y$3-COUNTIF(Y160:Y167,"&lt;"&amp;Y163))&lt;0,0,IF(((Y$3-COUNTIF(Y160:Y167,"&lt;"&amp;Y163))/COUNTIF(Y160:Y167,Y163))&gt;1,1,(Y$3-COUNTIF(Y160:Y167,"&lt;"&amp;Y163))/COUNTIF(Y160:Y167,Y163))))</f>
        <v>0</v>
      </c>
    </row>
    <row r="164" spans="1:49" ht="15" x14ac:dyDescent="0.2">
      <c r="B164" s="27" t="s">
        <v>278</v>
      </c>
      <c r="C164" s="28"/>
      <c r="D164" s="7">
        <v>45</v>
      </c>
      <c r="E164" s="7">
        <v>45</v>
      </c>
      <c r="F164" s="7">
        <v>45</v>
      </c>
      <c r="G164" s="7">
        <v>45</v>
      </c>
      <c r="H164" s="7">
        <v>45</v>
      </c>
      <c r="I164" s="7">
        <v>45</v>
      </c>
      <c r="J164" s="7">
        <v>45</v>
      </c>
      <c r="K164" s="7">
        <v>45</v>
      </c>
      <c r="L164" s="7">
        <v>45</v>
      </c>
      <c r="M164" s="7">
        <v>35</v>
      </c>
      <c r="N164" s="7">
        <v>45</v>
      </c>
      <c r="O164" s="7">
        <v>45</v>
      </c>
      <c r="P164" s="7">
        <v>45</v>
      </c>
      <c r="Q164" s="7">
        <v>45</v>
      </c>
      <c r="R164" s="7">
        <v>45</v>
      </c>
      <c r="S164" s="7">
        <v>45</v>
      </c>
      <c r="T164" s="7">
        <v>45</v>
      </c>
      <c r="U164" s="7"/>
      <c r="V164" s="7"/>
      <c r="W164" s="7"/>
      <c r="X164" s="7"/>
      <c r="Y164" s="7"/>
      <c r="Z164" s="13">
        <f t="shared" si="2401"/>
        <v>44.411764705882355</v>
      </c>
      <c r="AB164" s="1">
        <f>IF(COUNT(D164)&lt;1,0,IF((D$3-COUNTIF(D160:D167,"&lt;"&amp;D164))&lt;0,0,IF(((D$3-COUNTIF(D160:D167,"&lt;"&amp;D164))/COUNTIF(D160:D167,D164))&gt;1,1,(D$3-COUNTIF(D160:D167,"&lt;"&amp;D164))/COUNTIF(D160:D167,D164))))</f>
        <v>0.5</v>
      </c>
      <c r="AC164" s="1">
        <f t="shared" ref="AC164" si="2465">IF(COUNT(E164)&lt;1,0,IF((E$3-COUNTIF(E160:E167,"&lt;"&amp;E164))&lt;0,0,IF(((E$3-COUNTIF(E160:E167,"&lt;"&amp;E164))/COUNTIF(E160:E167,E164))&gt;1,1,(E$3-COUNTIF(E160:E167,"&lt;"&amp;E164))/COUNTIF(E160:E167,E164))))</f>
        <v>0.25</v>
      </c>
      <c r="AD164" s="1">
        <f t="shared" ref="AD164" si="2466">IF(COUNT(F164)&lt;1,0,IF((F$3-COUNTIF(F160:F167,"&lt;"&amp;F164))&lt;0,0,IF(((F$3-COUNTIF(F160:F167,"&lt;"&amp;F164))/COUNTIF(F160:F167,F164))&gt;1,1,(F$3-COUNTIF(F160:F167,"&lt;"&amp;F164))/COUNTIF(F160:F167,F164))))</f>
        <v>0.625</v>
      </c>
      <c r="AE164" s="1">
        <f t="shared" ref="AE164" si="2467">IF(COUNT(G164)&lt;1,0,IF((G$3-COUNTIF(G160:G167,"&lt;"&amp;G164))&lt;0,0,IF(((G$3-COUNTIF(G160:G167,"&lt;"&amp;G164))/COUNTIF(G160:G167,G164))&gt;1,1,(G$3-COUNTIF(G160:G167,"&lt;"&amp;G164))/COUNTIF(G160:G167,G164))))</f>
        <v>0.5714285714285714</v>
      </c>
      <c r="AF164" s="1">
        <f t="shared" ref="AF164" si="2468">IF(COUNT(H164)&lt;1,0,IF((H$3-COUNTIF(H160:H167,"&lt;"&amp;H164))&lt;0,0,IF(((H$3-COUNTIF(H160:H167,"&lt;"&amp;H164))/COUNTIF(H160:H167,H164))&gt;1,1,(H$3-COUNTIF(H160:H167,"&lt;"&amp;H164))/COUNTIF(H160:H167,H164))))</f>
        <v>0.625</v>
      </c>
      <c r="AG164" s="1">
        <f t="shared" ref="AG164" si="2469">IF(COUNT(I164)&lt;1,0,IF((I$3-COUNTIF(I160:I167,"&lt;"&amp;I164))&lt;0,0,IF(((I$3-COUNTIF(I160:I167,"&lt;"&amp;I164))/COUNTIF(I160:I167,I164))&gt;1,1,(I$3-COUNTIF(I160:I167,"&lt;"&amp;I164))/COUNTIF(I160:I167,I164))))</f>
        <v>0.625</v>
      </c>
      <c r="AH164" s="1">
        <f t="shared" ref="AH164" si="2470">IF(COUNT(J164)&lt;1,0,IF((J$3-COUNTIF(J160:J167,"&lt;"&amp;J164))&lt;0,0,IF(((J$3-COUNTIF(J160:J167,"&lt;"&amp;J164))/COUNTIF(J160:J167,J164))&gt;1,1,(J$3-COUNTIF(J160:J167,"&lt;"&amp;J164))/COUNTIF(J160:J167,J164))))</f>
        <v>0.5714285714285714</v>
      </c>
      <c r="AI164" s="1">
        <f t="shared" ref="AI164" si="2471">IF(COUNT(K164)&lt;1,0,IF((K$3-COUNTIF(K160:K167,"&lt;"&amp;K164))&lt;0,0,IF(((K$3-COUNTIF(K160:K167,"&lt;"&amp;K164))/COUNTIF(K160:K167,K164))&gt;1,1,(K$3-COUNTIF(K160:K167,"&lt;"&amp;K164))/COUNTIF(K160:K167,K164))))</f>
        <v>0.625</v>
      </c>
      <c r="AJ164" s="1">
        <f t="shared" ref="AJ164" si="2472">IF(COUNT(L164)&lt;1,0,IF((L$3-COUNTIF(L160:L167,"&lt;"&amp;L164))&lt;0,0,IF(((L$3-COUNTIF(L160:L167,"&lt;"&amp;L164))/COUNTIF(L160:L167,L164))&gt;1,1,(L$3-COUNTIF(L160:L167,"&lt;"&amp;L164))/COUNTIF(L160:L167,L164))))</f>
        <v>0.625</v>
      </c>
      <c r="AK164" s="1">
        <f t="shared" ref="AK164" si="2473">IF(COUNT(M164)&lt;1,0,IF((M$3-COUNTIF(M160:M167,"&lt;"&amp;M164))&lt;0,0,IF(((M$3-COUNTIF(M160:M167,"&lt;"&amp;M164))/COUNTIF(M160:M167,M164))&gt;1,1,(M$3-COUNTIF(M160:M167,"&lt;"&amp;M164))/COUNTIF(M160:M167,M164))))</f>
        <v>1</v>
      </c>
      <c r="AL164" s="1">
        <f t="shared" ref="AL164" si="2474">IF(COUNT(N164)&lt;1,0,IF((N$3-COUNTIF(N160:N167,"&lt;"&amp;N164))&lt;0,0,IF(((N$3-COUNTIF(N160:N167,"&lt;"&amp;N164))/COUNTIF(N160:N167,N164))&gt;1,1,(N$3-COUNTIF(N160:N167,"&lt;"&amp;N164))/COUNTIF(N160:N167,N164))))</f>
        <v>0.625</v>
      </c>
      <c r="AM164" s="1">
        <f t="shared" ref="AM164" si="2475">IF(COUNT(O164)&lt;1,0,IF((O$3-COUNTIF(O160:O167,"&lt;"&amp;O164))&lt;0,0,IF(((O$3-COUNTIF(O160:O167,"&lt;"&amp;O164))/COUNTIF(O160:O167,O164))&gt;1,1,(O$3-COUNTIF(O160:O167,"&lt;"&amp;O164))/COUNTIF(O160:O167,O164))))</f>
        <v>0.625</v>
      </c>
      <c r="AN164" s="1">
        <f t="shared" ref="AN164" si="2476">IF(COUNT(P164)&lt;1,0,IF((P$3-COUNTIF(P160:P167,"&lt;"&amp;P164))&lt;0,0,IF(((P$3-COUNTIF(P160:P167,"&lt;"&amp;P164))/COUNTIF(P160:P167,P164))&gt;1,1,(P$3-COUNTIF(P160:P167,"&lt;"&amp;P164))/COUNTIF(P160:P167,P164))))</f>
        <v>0.625</v>
      </c>
      <c r="AO164" s="1">
        <f t="shared" ref="AO164" si="2477">IF(COUNT(Q164)&lt;1,0,IF((Q$3-COUNTIF(Q160:Q167,"&lt;"&amp;Q164))&lt;0,0,IF(((Q$3-COUNTIF(Q160:Q167,"&lt;"&amp;Q164))/COUNTIF(Q160:Q167,Q164))&gt;1,1,(Q$3-COUNTIF(Q160:Q167,"&lt;"&amp;Q164))/COUNTIF(Q160:Q167,Q164))))</f>
        <v>0.625</v>
      </c>
      <c r="AP164" s="1">
        <f t="shared" ref="AP164" si="2478">IF(COUNT(R164)&lt;1,0,IF((R$3-COUNTIF(R160:R167,"&lt;"&amp;R164))&lt;0,0,IF(((R$3-COUNTIF(R160:R167,"&lt;"&amp;R164))/COUNTIF(R160:R167,R164))&gt;1,1,(R$3-COUNTIF(R160:R167,"&lt;"&amp;R164))/COUNTIF(R160:R167,R164))))</f>
        <v>0.625</v>
      </c>
      <c r="AQ164" s="1">
        <f t="shared" ref="AQ164" si="2479">IF(COUNT(S164)&lt;1,0,IF((S$3-COUNTIF(S160:S167,"&lt;"&amp;S164))&lt;0,0,IF(((S$3-COUNTIF(S160:S167,"&lt;"&amp;S164))/COUNTIF(S160:S167,S164))&gt;1,1,(S$3-COUNTIF(S160:S167,"&lt;"&amp;S164))/COUNTIF(S160:S167,S164))))</f>
        <v>0.625</v>
      </c>
      <c r="AR164" s="1">
        <f t="shared" ref="AR164" si="2480">IF(COUNT(T164)&lt;1,0,IF((T$3-COUNTIF(T160:T167,"&lt;"&amp;T164))&lt;0,0,IF(((T$3-COUNTIF(T160:T167,"&lt;"&amp;T164))/COUNTIF(T160:T167,T164))&gt;1,1,(T$3-COUNTIF(T160:T167,"&lt;"&amp;T164))/COUNTIF(T160:T167,T164))))</f>
        <v>0.625</v>
      </c>
      <c r="AS164" s="1">
        <f t="shared" ref="AS164" si="2481">IF(COUNT(U164)&lt;1,0,IF((U$3-COUNTIF(U160:U167,"&lt;"&amp;U164))&lt;0,0,IF(((U$3-COUNTIF(U160:U167,"&lt;"&amp;U164))/COUNTIF(U160:U167,U164))&gt;1,1,(U$3-COUNTIF(U160:U167,"&lt;"&amp;U164))/COUNTIF(U160:U167,U164))))</f>
        <v>0</v>
      </c>
      <c r="AT164" s="1">
        <f t="shared" ref="AT164" si="2482">IF(COUNT(V164)&lt;1,0,IF((V$3-COUNTIF(V160:V167,"&lt;"&amp;V164))&lt;0,0,IF(((V$3-COUNTIF(V160:V167,"&lt;"&amp;V164))/COUNTIF(V160:V167,V164))&gt;1,1,(V$3-COUNTIF(V160:V167,"&lt;"&amp;V164))/COUNTIF(V160:V167,V164))))</f>
        <v>0</v>
      </c>
      <c r="AU164" s="1">
        <f t="shared" ref="AU164" si="2483">IF(COUNT(W164)&lt;1,0,IF((W$3-COUNTIF(W160:W167,"&lt;"&amp;W164))&lt;0,0,IF(((W$3-COUNTIF(W160:W167,"&lt;"&amp;W164))/COUNTIF(W160:W167,W164))&gt;1,1,(W$3-COUNTIF(W160:W167,"&lt;"&amp;W164))/COUNTIF(W160:W167,W164))))</f>
        <v>0</v>
      </c>
      <c r="AV164" s="1">
        <f t="shared" ref="AV164" si="2484">IF(COUNT(X164)&lt;1,0,IF((X$3-COUNTIF(X160:X167,"&lt;"&amp;X164))&lt;0,0,IF(((X$3-COUNTIF(X160:X167,"&lt;"&amp;X164))/COUNTIF(X160:X167,X164))&gt;1,1,(X$3-COUNTIF(X160:X167,"&lt;"&amp;X164))/COUNTIF(X160:X167,X164))))</f>
        <v>0</v>
      </c>
      <c r="AW164" s="1">
        <f t="shared" ref="AW164" si="2485">IF(COUNT(Y164)&lt;1,0,IF((Y$3-COUNTIF(Y160:Y167,"&lt;"&amp;Y164))&lt;0,0,IF(((Y$3-COUNTIF(Y160:Y167,"&lt;"&amp;Y164))/COUNTIF(Y160:Y167,Y164))&gt;1,1,(Y$3-COUNTIF(Y160:Y167,"&lt;"&amp;Y164))/COUNTIF(Y160:Y167,Y164))))</f>
        <v>0</v>
      </c>
    </row>
    <row r="165" spans="1:49" ht="15" x14ac:dyDescent="0.2">
      <c r="B165" s="11" t="s">
        <v>279</v>
      </c>
      <c r="C165" s="28"/>
      <c r="D165" s="7">
        <v>45</v>
      </c>
      <c r="E165" s="7">
        <v>45</v>
      </c>
      <c r="F165" s="7">
        <v>45</v>
      </c>
      <c r="G165" s="7">
        <v>45</v>
      </c>
      <c r="H165" s="7">
        <v>45</v>
      </c>
      <c r="I165" s="7">
        <v>45</v>
      </c>
      <c r="J165" s="7">
        <v>45</v>
      </c>
      <c r="K165" s="7">
        <v>45</v>
      </c>
      <c r="L165" s="7">
        <v>45</v>
      </c>
      <c r="M165" s="7">
        <v>44</v>
      </c>
      <c r="N165" s="7">
        <v>45</v>
      </c>
      <c r="O165" s="7">
        <v>45</v>
      </c>
      <c r="P165" s="7">
        <v>45</v>
      </c>
      <c r="Q165" s="7">
        <v>45</v>
      </c>
      <c r="R165" s="7">
        <v>45</v>
      </c>
      <c r="S165" s="7">
        <v>45</v>
      </c>
      <c r="T165" s="7">
        <v>45</v>
      </c>
      <c r="U165" s="7"/>
      <c r="V165" s="7"/>
      <c r="W165" s="7"/>
      <c r="X165" s="7"/>
      <c r="Y165" s="7"/>
      <c r="Z165" s="13">
        <f t="shared" si="2401"/>
        <v>44.941176470588232</v>
      </c>
      <c r="AB165" s="1">
        <f>IF(COUNT(D165)&lt;1,0,IF((D$3-COUNTIF(D160:D167,"&lt;"&amp;D165))&lt;0,0,IF(((D$3-COUNTIF(D160:D167,"&lt;"&amp;D165))/COUNTIF(D160:D167,D165))&gt;1,1,(D$3-COUNTIF(D160:D167,"&lt;"&amp;D165))/COUNTIF(D160:D167,D165))))</f>
        <v>0.5</v>
      </c>
      <c r="AC165" s="1">
        <f t="shared" ref="AC165" si="2486">IF(COUNT(E165)&lt;1,0,IF((E$3-COUNTIF(E160:E167,"&lt;"&amp;E165))&lt;0,0,IF(((E$3-COUNTIF(E160:E167,"&lt;"&amp;E165))/COUNTIF(E160:E167,E165))&gt;1,1,(E$3-COUNTIF(E160:E167,"&lt;"&amp;E165))/COUNTIF(E160:E167,E165))))</f>
        <v>0.25</v>
      </c>
      <c r="AD165" s="1">
        <f t="shared" ref="AD165" si="2487">IF(COUNT(F165)&lt;1,0,IF((F$3-COUNTIF(F160:F167,"&lt;"&amp;F165))&lt;0,0,IF(((F$3-COUNTIF(F160:F167,"&lt;"&amp;F165))/COUNTIF(F160:F167,F165))&gt;1,1,(F$3-COUNTIF(F160:F167,"&lt;"&amp;F165))/COUNTIF(F160:F167,F165))))</f>
        <v>0.625</v>
      </c>
      <c r="AE165" s="1">
        <f t="shared" ref="AE165" si="2488">IF(COUNT(G165)&lt;1,0,IF((G$3-COUNTIF(G160:G167,"&lt;"&amp;G165))&lt;0,0,IF(((G$3-COUNTIF(G160:G167,"&lt;"&amp;G165))/COUNTIF(G160:G167,G165))&gt;1,1,(G$3-COUNTIF(G160:G167,"&lt;"&amp;G165))/COUNTIF(G160:G167,G165))))</f>
        <v>0.5714285714285714</v>
      </c>
      <c r="AF165" s="1">
        <f t="shared" ref="AF165" si="2489">IF(COUNT(H165)&lt;1,0,IF((H$3-COUNTIF(H160:H167,"&lt;"&amp;H165))&lt;0,0,IF(((H$3-COUNTIF(H160:H167,"&lt;"&amp;H165))/COUNTIF(H160:H167,H165))&gt;1,1,(H$3-COUNTIF(H160:H167,"&lt;"&amp;H165))/COUNTIF(H160:H167,H165))))</f>
        <v>0.625</v>
      </c>
      <c r="AG165" s="1">
        <f t="shared" ref="AG165" si="2490">IF(COUNT(I165)&lt;1,0,IF((I$3-COUNTIF(I160:I167,"&lt;"&amp;I165))&lt;0,0,IF(((I$3-COUNTIF(I160:I167,"&lt;"&amp;I165))/COUNTIF(I160:I167,I165))&gt;1,1,(I$3-COUNTIF(I160:I167,"&lt;"&amp;I165))/COUNTIF(I160:I167,I165))))</f>
        <v>0.625</v>
      </c>
      <c r="AH165" s="1">
        <f t="shared" ref="AH165" si="2491">IF(COUNT(J165)&lt;1,0,IF((J$3-COUNTIF(J160:J167,"&lt;"&amp;J165))&lt;0,0,IF(((J$3-COUNTIF(J160:J167,"&lt;"&amp;J165))/COUNTIF(J160:J167,J165))&gt;1,1,(J$3-COUNTIF(J160:J167,"&lt;"&amp;J165))/COUNTIF(J160:J167,J165))))</f>
        <v>0.5714285714285714</v>
      </c>
      <c r="AI165" s="1">
        <f t="shared" ref="AI165" si="2492">IF(COUNT(K165)&lt;1,0,IF((K$3-COUNTIF(K160:K167,"&lt;"&amp;K165))&lt;0,0,IF(((K$3-COUNTIF(K160:K167,"&lt;"&amp;K165))/COUNTIF(K160:K167,K165))&gt;1,1,(K$3-COUNTIF(K160:K167,"&lt;"&amp;K165))/COUNTIF(K160:K167,K165))))</f>
        <v>0.625</v>
      </c>
      <c r="AJ165" s="1">
        <f t="shared" ref="AJ165" si="2493">IF(COUNT(L165)&lt;1,0,IF((L$3-COUNTIF(L160:L167,"&lt;"&amp;L165))&lt;0,0,IF(((L$3-COUNTIF(L160:L167,"&lt;"&amp;L165))/COUNTIF(L160:L167,L165))&gt;1,1,(L$3-COUNTIF(L160:L167,"&lt;"&amp;L165))/COUNTIF(L160:L167,L165))))</f>
        <v>0.625</v>
      </c>
      <c r="AK165" s="1">
        <f t="shared" ref="AK165" si="2494">IF(COUNT(M165)&lt;1,0,IF((M$3-COUNTIF(M160:M167,"&lt;"&amp;M165))&lt;0,0,IF(((M$3-COUNTIF(M160:M167,"&lt;"&amp;M165))/COUNTIF(M160:M167,M165))&gt;1,1,(M$3-COUNTIF(M160:M167,"&lt;"&amp;M165))/COUNTIF(M160:M167,M165))))</f>
        <v>0</v>
      </c>
      <c r="AL165" s="1">
        <f t="shared" ref="AL165" si="2495">IF(COUNT(N165)&lt;1,0,IF((N$3-COUNTIF(N160:N167,"&lt;"&amp;N165))&lt;0,0,IF(((N$3-COUNTIF(N160:N167,"&lt;"&amp;N165))/COUNTIF(N160:N167,N165))&gt;1,1,(N$3-COUNTIF(N160:N167,"&lt;"&amp;N165))/COUNTIF(N160:N167,N165))))</f>
        <v>0.625</v>
      </c>
      <c r="AM165" s="1">
        <f t="shared" ref="AM165" si="2496">IF(COUNT(O165)&lt;1,0,IF((O$3-COUNTIF(O160:O167,"&lt;"&amp;O165))&lt;0,0,IF(((O$3-COUNTIF(O160:O167,"&lt;"&amp;O165))/COUNTIF(O160:O167,O165))&gt;1,1,(O$3-COUNTIF(O160:O167,"&lt;"&amp;O165))/COUNTIF(O160:O167,O165))))</f>
        <v>0.625</v>
      </c>
      <c r="AN165" s="1">
        <f t="shared" ref="AN165" si="2497">IF(COUNT(P165)&lt;1,0,IF((P$3-COUNTIF(P160:P167,"&lt;"&amp;P165))&lt;0,0,IF(((P$3-COUNTIF(P160:P167,"&lt;"&amp;P165))/COUNTIF(P160:P167,P165))&gt;1,1,(P$3-COUNTIF(P160:P167,"&lt;"&amp;P165))/COUNTIF(P160:P167,P165))))</f>
        <v>0.625</v>
      </c>
      <c r="AO165" s="1">
        <f t="shared" ref="AO165" si="2498">IF(COUNT(Q165)&lt;1,0,IF((Q$3-COUNTIF(Q160:Q167,"&lt;"&amp;Q165))&lt;0,0,IF(((Q$3-COUNTIF(Q160:Q167,"&lt;"&amp;Q165))/COUNTIF(Q160:Q167,Q165))&gt;1,1,(Q$3-COUNTIF(Q160:Q167,"&lt;"&amp;Q165))/COUNTIF(Q160:Q167,Q165))))</f>
        <v>0.625</v>
      </c>
      <c r="AP165" s="1">
        <f t="shared" ref="AP165" si="2499">IF(COUNT(R165)&lt;1,0,IF((R$3-COUNTIF(R160:R167,"&lt;"&amp;R165))&lt;0,0,IF(((R$3-COUNTIF(R160:R167,"&lt;"&amp;R165))/COUNTIF(R160:R167,R165))&gt;1,1,(R$3-COUNTIF(R160:R167,"&lt;"&amp;R165))/COUNTIF(R160:R167,R165))))</f>
        <v>0.625</v>
      </c>
      <c r="AQ165" s="1">
        <f t="shared" ref="AQ165" si="2500">IF(COUNT(S165)&lt;1,0,IF((S$3-COUNTIF(S160:S167,"&lt;"&amp;S165))&lt;0,0,IF(((S$3-COUNTIF(S160:S167,"&lt;"&amp;S165))/COUNTIF(S160:S167,S165))&gt;1,1,(S$3-COUNTIF(S160:S167,"&lt;"&amp;S165))/COUNTIF(S160:S167,S165))))</f>
        <v>0.625</v>
      </c>
      <c r="AR165" s="1">
        <f t="shared" ref="AR165" si="2501">IF(COUNT(T165)&lt;1,0,IF((T$3-COUNTIF(T160:T167,"&lt;"&amp;T165))&lt;0,0,IF(((T$3-COUNTIF(T160:T167,"&lt;"&amp;T165))/COUNTIF(T160:T167,T165))&gt;1,1,(T$3-COUNTIF(T160:T167,"&lt;"&amp;T165))/COUNTIF(T160:T167,T165))))</f>
        <v>0.625</v>
      </c>
      <c r="AS165" s="1">
        <f t="shared" ref="AS165" si="2502">IF(COUNT(U165)&lt;1,0,IF((U$3-COUNTIF(U160:U167,"&lt;"&amp;U165))&lt;0,0,IF(((U$3-COUNTIF(U160:U167,"&lt;"&amp;U165))/COUNTIF(U160:U167,U165))&gt;1,1,(U$3-COUNTIF(U160:U167,"&lt;"&amp;U165))/COUNTIF(U160:U167,U165))))</f>
        <v>0</v>
      </c>
      <c r="AT165" s="1">
        <f t="shared" ref="AT165" si="2503">IF(COUNT(V165)&lt;1,0,IF((V$3-COUNTIF(V160:V167,"&lt;"&amp;V165))&lt;0,0,IF(((V$3-COUNTIF(V160:V167,"&lt;"&amp;V165))/COUNTIF(V160:V167,V165))&gt;1,1,(V$3-COUNTIF(V160:V167,"&lt;"&amp;V165))/COUNTIF(V160:V167,V165))))</f>
        <v>0</v>
      </c>
      <c r="AU165" s="1">
        <f t="shared" ref="AU165" si="2504">IF(COUNT(W165)&lt;1,0,IF((W$3-COUNTIF(W160:W167,"&lt;"&amp;W165))&lt;0,0,IF(((W$3-COUNTIF(W160:W167,"&lt;"&amp;W165))/COUNTIF(W160:W167,W165))&gt;1,1,(W$3-COUNTIF(W160:W167,"&lt;"&amp;W165))/COUNTIF(W160:W167,W165))))</f>
        <v>0</v>
      </c>
      <c r="AV165" s="1">
        <f t="shared" ref="AV165" si="2505">IF(COUNT(X165)&lt;1,0,IF((X$3-COUNTIF(X160:X167,"&lt;"&amp;X165))&lt;0,0,IF(((X$3-COUNTIF(X160:X167,"&lt;"&amp;X165))/COUNTIF(X160:X167,X165))&gt;1,1,(X$3-COUNTIF(X160:X167,"&lt;"&amp;X165))/COUNTIF(X160:X167,X165))))</f>
        <v>0</v>
      </c>
      <c r="AW165" s="1">
        <f t="shared" ref="AW165" si="2506">IF(COUNT(Y165)&lt;1,0,IF((Y$3-COUNTIF(Y160:Y167,"&lt;"&amp;Y165))&lt;0,0,IF(((Y$3-COUNTIF(Y160:Y167,"&lt;"&amp;Y165))/COUNTIF(Y160:Y167,Y165))&gt;1,1,(Y$3-COUNTIF(Y160:Y167,"&lt;"&amp;Y165))/COUNTIF(Y160:Y167,Y165))))</f>
        <v>0</v>
      </c>
    </row>
    <row r="166" spans="1:49" ht="15" x14ac:dyDescent="0.2">
      <c r="B166" s="27" t="s">
        <v>280</v>
      </c>
      <c r="C166" s="27" t="s">
        <v>221</v>
      </c>
      <c r="D166" s="7">
        <v>45</v>
      </c>
      <c r="E166" s="7">
        <v>37</v>
      </c>
      <c r="F166" s="7">
        <v>45</v>
      </c>
      <c r="G166" s="7">
        <v>36</v>
      </c>
      <c r="H166" s="7">
        <v>45</v>
      </c>
      <c r="I166" s="7">
        <v>45</v>
      </c>
      <c r="J166" s="7">
        <v>45</v>
      </c>
      <c r="K166" s="7">
        <v>45</v>
      </c>
      <c r="L166" s="7">
        <v>45</v>
      </c>
      <c r="M166" s="7">
        <v>30</v>
      </c>
      <c r="N166" s="7">
        <v>45</v>
      </c>
      <c r="O166" s="7">
        <v>45</v>
      </c>
      <c r="P166" s="7">
        <v>45</v>
      </c>
      <c r="Q166" s="7">
        <v>45</v>
      </c>
      <c r="R166" s="7">
        <v>45</v>
      </c>
      <c r="S166" s="7">
        <v>45</v>
      </c>
      <c r="T166" s="7">
        <v>45</v>
      </c>
      <c r="U166" s="7"/>
      <c r="V166" s="7"/>
      <c r="W166" s="7"/>
      <c r="X166" s="7"/>
      <c r="Y166" s="7"/>
      <c r="Z166" s="13">
        <f t="shared" si="2401"/>
        <v>43.117647058823529</v>
      </c>
      <c r="AB166" s="1">
        <f>IF(COUNT(D166)&lt;1,0,IF((D$3-COUNTIF(D160:D167,"&lt;"&amp;D166))&lt;0,0,IF(((D$3-COUNTIF(D160:D167,"&lt;"&amp;D166))/COUNTIF(D160:D167,D166))&gt;1,1,(D$3-COUNTIF(D160:D167,"&lt;"&amp;D166))/COUNTIF(D160:D167,D166))))</f>
        <v>0.5</v>
      </c>
      <c r="AC166" s="1">
        <f t="shared" ref="AC166" si="2507">IF(COUNT(E166)&lt;1,0,IF((E$3-COUNTIF(E160:E167,"&lt;"&amp;E166))&lt;0,0,IF(((E$3-COUNTIF(E160:E167,"&lt;"&amp;E166))/COUNTIF(E160:E167,E166))&gt;1,1,(E$3-COUNTIF(E160:E167,"&lt;"&amp;E166))/COUNTIF(E160:E167,E166))))</f>
        <v>1</v>
      </c>
      <c r="AD166" s="1">
        <f t="shared" ref="AD166" si="2508">IF(COUNT(F166)&lt;1,0,IF((F$3-COUNTIF(F160:F167,"&lt;"&amp;F166))&lt;0,0,IF(((F$3-COUNTIF(F160:F167,"&lt;"&amp;F166))/COUNTIF(F160:F167,F166))&gt;1,1,(F$3-COUNTIF(F160:F167,"&lt;"&amp;F166))/COUNTIF(F160:F167,F166))))</f>
        <v>0.625</v>
      </c>
      <c r="AE166" s="1">
        <f t="shared" ref="AE166" si="2509">IF(COUNT(G166)&lt;1,0,IF((G$3-COUNTIF(G160:G167,"&lt;"&amp;G166))&lt;0,0,IF(((G$3-COUNTIF(G160:G167,"&lt;"&amp;G166))/COUNTIF(G160:G167,G166))&gt;1,1,(G$3-COUNTIF(G160:G167,"&lt;"&amp;G166))/COUNTIF(G160:G167,G166))))</f>
        <v>1</v>
      </c>
      <c r="AF166" s="1">
        <f t="shared" ref="AF166" si="2510">IF(COUNT(H166)&lt;1,0,IF((H$3-COUNTIF(H160:H167,"&lt;"&amp;H166))&lt;0,0,IF(((H$3-COUNTIF(H160:H167,"&lt;"&amp;H166))/COUNTIF(H160:H167,H166))&gt;1,1,(H$3-COUNTIF(H160:H167,"&lt;"&amp;H166))/COUNTIF(H160:H167,H166))))</f>
        <v>0.625</v>
      </c>
      <c r="AG166" s="1">
        <f t="shared" ref="AG166" si="2511">IF(COUNT(I166)&lt;1,0,IF((I$3-COUNTIF(I160:I167,"&lt;"&amp;I166))&lt;0,0,IF(((I$3-COUNTIF(I160:I167,"&lt;"&amp;I166))/COUNTIF(I160:I167,I166))&gt;1,1,(I$3-COUNTIF(I160:I167,"&lt;"&amp;I166))/COUNTIF(I160:I167,I166))))</f>
        <v>0.625</v>
      </c>
      <c r="AH166" s="1">
        <f t="shared" ref="AH166" si="2512">IF(COUNT(J166)&lt;1,0,IF((J$3-COUNTIF(J160:J167,"&lt;"&amp;J166))&lt;0,0,IF(((J$3-COUNTIF(J160:J167,"&lt;"&amp;J166))/COUNTIF(J160:J167,J166))&gt;1,1,(J$3-COUNTIF(J160:J167,"&lt;"&amp;J166))/COUNTIF(J160:J167,J166))))</f>
        <v>0.5714285714285714</v>
      </c>
      <c r="AI166" s="1">
        <f t="shared" ref="AI166" si="2513">IF(COUNT(K166)&lt;1,0,IF((K$3-COUNTIF(K160:K167,"&lt;"&amp;K166))&lt;0,0,IF(((K$3-COUNTIF(K160:K167,"&lt;"&amp;K166))/COUNTIF(K160:K167,K166))&gt;1,1,(K$3-COUNTIF(K160:K167,"&lt;"&amp;K166))/COUNTIF(K160:K167,K166))))</f>
        <v>0.625</v>
      </c>
      <c r="AJ166" s="1">
        <f t="shared" ref="AJ166" si="2514">IF(COUNT(L166)&lt;1,0,IF((L$3-COUNTIF(L160:L167,"&lt;"&amp;L166))&lt;0,0,IF(((L$3-COUNTIF(L160:L167,"&lt;"&amp;L166))/COUNTIF(L160:L167,L166))&gt;1,1,(L$3-COUNTIF(L160:L167,"&lt;"&amp;L166))/COUNTIF(L160:L167,L166))))</f>
        <v>0.625</v>
      </c>
      <c r="AK166" s="1">
        <f t="shared" ref="AK166" si="2515">IF(COUNT(M166)&lt;1,0,IF((M$3-COUNTIF(M160:M167,"&lt;"&amp;M166))&lt;0,0,IF(((M$3-COUNTIF(M160:M167,"&lt;"&amp;M166))/COUNTIF(M160:M167,M166))&gt;1,1,(M$3-COUNTIF(M160:M167,"&lt;"&amp;M166))/COUNTIF(M160:M167,M166))))</f>
        <v>1</v>
      </c>
      <c r="AL166" s="1">
        <f t="shared" ref="AL166" si="2516">IF(COUNT(N166)&lt;1,0,IF((N$3-COUNTIF(N160:N167,"&lt;"&amp;N166))&lt;0,0,IF(((N$3-COUNTIF(N160:N167,"&lt;"&amp;N166))/COUNTIF(N160:N167,N166))&gt;1,1,(N$3-COUNTIF(N160:N167,"&lt;"&amp;N166))/COUNTIF(N160:N167,N166))))</f>
        <v>0.625</v>
      </c>
      <c r="AM166" s="1">
        <f t="shared" ref="AM166" si="2517">IF(COUNT(O166)&lt;1,0,IF((O$3-COUNTIF(O160:O167,"&lt;"&amp;O166))&lt;0,0,IF(((O$3-COUNTIF(O160:O167,"&lt;"&amp;O166))/COUNTIF(O160:O167,O166))&gt;1,1,(O$3-COUNTIF(O160:O167,"&lt;"&amp;O166))/COUNTIF(O160:O167,O166))))</f>
        <v>0.625</v>
      </c>
      <c r="AN166" s="1">
        <f t="shared" ref="AN166" si="2518">IF(COUNT(P166)&lt;1,0,IF((P$3-COUNTIF(P160:P167,"&lt;"&amp;P166))&lt;0,0,IF(((P$3-COUNTIF(P160:P167,"&lt;"&amp;P166))/COUNTIF(P160:P167,P166))&gt;1,1,(P$3-COUNTIF(P160:P167,"&lt;"&amp;P166))/COUNTIF(P160:P167,P166))))</f>
        <v>0.625</v>
      </c>
      <c r="AO166" s="1">
        <f t="shared" ref="AO166" si="2519">IF(COUNT(Q166)&lt;1,0,IF((Q$3-COUNTIF(Q160:Q167,"&lt;"&amp;Q166))&lt;0,0,IF(((Q$3-COUNTIF(Q160:Q167,"&lt;"&amp;Q166))/COUNTIF(Q160:Q167,Q166))&gt;1,1,(Q$3-COUNTIF(Q160:Q167,"&lt;"&amp;Q166))/COUNTIF(Q160:Q167,Q166))))</f>
        <v>0.625</v>
      </c>
      <c r="AP166" s="1">
        <f t="shared" ref="AP166" si="2520">IF(COUNT(R166)&lt;1,0,IF((R$3-COUNTIF(R160:R167,"&lt;"&amp;R166))&lt;0,0,IF(((R$3-COUNTIF(R160:R167,"&lt;"&amp;R166))/COUNTIF(R160:R167,R166))&gt;1,1,(R$3-COUNTIF(R160:R167,"&lt;"&amp;R166))/COUNTIF(R160:R167,R166))))</f>
        <v>0.625</v>
      </c>
      <c r="AQ166" s="1">
        <f t="shared" ref="AQ166" si="2521">IF(COUNT(S166)&lt;1,0,IF((S$3-COUNTIF(S160:S167,"&lt;"&amp;S166))&lt;0,0,IF(((S$3-COUNTIF(S160:S167,"&lt;"&amp;S166))/COUNTIF(S160:S167,S166))&gt;1,1,(S$3-COUNTIF(S160:S167,"&lt;"&amp;S166))/COUNTIF(S160:S167,S166))))</f>
        <v>0.625</v>
      </c>
      <c r="AR166" s="1">
        <f t="shared" ref="AR166" si="2522">IF(COUNT(T166)&lt;1,0,IF((T$3-COUNTIF(T160:T167,"&lt;"&amp;T166))&lt;0,0,IF(((T$3-COUNTIF(T160:T167,"&lt;"&amp;T166))/COUNTIF(T160:T167,T166))&gt;1,1,(T$3-COUNTIF(T160:T167,"&lt;"&amp;T166))/COUNTIF(T160:T167,T166))))</f>
        <v>0.625</v>
      </c>
      <c r="AS166" s="1">
        <f t="shared" ref="AS166" si="2523">IF(COUNT(U166)&lt;1,0,IF((U$3-COUNTIF(U160:U167,"&lt;"&amp;U166))&lt;0,0,IF(((U$3-COUNTIF(U160:U167,"&lt;"&amp;U166))/COUNTIF(U160:U167,U166))&gt;1,1,(U$3-COUNTIF(U160:U167,"&lt;"&amp;U166))/COUNTIF(U160:U167,U166))))</f>
        <v>0</v>
      </c>
      <c r="AT166" s="1">
        <f t="shared" ref="AT166" si="2524">IF(COUNT(V166)&lt;1,0,IF((V$3-COUNTIF(V160:V167,"&lt;"&amp;V166))&lt;0,0,IF(((V$3-COUNTIF(V160:V167,"&lt;"&amp;V166))/COUNTIF(V160:V167,V166))&gt;1,1,(V$3-COUNTIF(V160:V167,"&lt;"&amp;V166))/COUNTIF(V160:V167,V166))))</f>
        <v>0</v>
      </c>
      <c r="AU166" s="1">
        <f t="shared" ref="AU166" si="2525">IF(COUNT(W166)&lt;1,0,IF((W$3-COUNTIF(W160:W167,"&lt;"&amp;W166))&lt;0,0,IF(((W$3-COUNTIF(W160:W167,"&lt;"&amp;W166))/COUNTIF(W160:W167,W166))&gt;1,1,(W$3-COUNTIF(W160:W167,"&lt;"&amp;W166))/COUNTIF(W160:W167,W166))))</f>
        <v>0</v>
      </c>
      <c r="AV166" s="1">
        <f t="shared" ref="AV166" si="2526">IF(COUNT(X166)&lt;1,0,IF((X$3-COUNTIF(X160:X167,"&lt;"&amp;X166))&lt;0,0,IF(((X$3-COUNTIF(X160:X167,"&lt;"&amp;X166))/COUNTIF(X160:X167,X166))&gt;1,1,(X$3-COUNTIF(X160:X167,"&lt;"&amp;X166))/COUNTIF(X160:X167,X166))))</f>
        <v>0</v>
      </c>
      <c r="AW166" s="1">
        <f t="shared" ref="AW166" si="2527">IF(COUNT(Y166)&lt;1,0,IF((Y$3-COUNTIF(Y160:Y167,"&lt;"&amp;Y166))&lt;0,0,IF(((Y$3-COUNTIF(Y160:Y167,"&lt;"&amp;Y166))/COUNTIF(Y160:Y167,Y166))&gt;1,1,(Y$3-COUNTIF(Y160:Y167,"&lt;"&amp;Y166))/COUNTIF(Y160:Y167,Y166))))</f>
        <v>0</v>
      </c>
    </row>
    <row r="167" spans="1:49" ht="15" x14ac:dyDescent="0.2">
      <c r="B167" s="11" t="s">
        <v>281</v>
      </c>
      <c r="C167" s="28"/>
      <c r="D167" s="7">
        <v>45</v>
      </c>
      <c r="E167" s="7">
        <v>45</v>
      </c>
      <c r="F167" s="7">
        <v>45</v>
      </c>
      <c r="G167" s="7">
        <v>45</v>
      </c>
      <c r="H167" s="7">
        <v>45</v>
      </c>
      <c r="I167" s="7">
        <v>45</v>
      </c>
      <c r="J167" s="7">
        <v>45</v>
      </c>
      <c r="K167" s="7">
        <v>45</v>
      </c>
      <c r="L167" s="7">
        <v>45</v>
      </c>
      <c r="M167" s="7">
        <v>45</v>
      </c>
      <c r="N167" s="7">
        <v>45</v>
      </c>
      <c r="O167" s="7">
        <v>45</v>
      </c>
      <c r="P167" s="7">
        <v>45</v>
      </c>
      <c r="Q167" s="7">
        <v>45</v>
      </c>
      <c r="R167" s="7">
        <v>45</v>
      </c>
      <c r="S167" s="7">
        <v>45</v>
      </c>
      <c r="T167" s="7">
        <v>45</v>
      </c>
      <c r="U167" s="7"/>
      <c r="V167" s="7"/>
      <c r="W167" s="7"/>
      <c r="X167" s="7"/>
      <c r="Y167" s="7"/>
      <c r="Z167" s="13">
        <f t="shared" si="2401"/>
        <v>45</v>
      </c>
      <c r="AB167" s="1">
        <f>IF(COUNT(D167)&lt;1,0,IF((D$3-COUNTIF(D160:D167,"&lt;"&amp;D167))&lt;0,0,IF(((D$3-COUNTIF(D160:D167,"&lt;"&amp;D167))/COUNTIF(D160:D167,D167))&gt;1,1,(D$3-COUNTIF(D160:D167,"&lt;"&amp;D167))/COUNTIF(D160:D167,D167))))</f>
        <v>0.5</v>
      </c>
      <c r="AC167" s="1">
        <f t="shared" ref="AC167" si="2528">IF(COUNT(E167)&lt;1,0,IF((E$3-COUNTIF(E160:E167,"&lt;"&amp;E167))&lt;0,0,IF(((E$3-COUNTIF(E160:E167,"&lt;"&amp;E167))/COUNTIF(E160:E167,E167))&gt;1,1,(E$3-COUNTIF(E160:E167,"&lt;"&amp;E167))/COUNTIF(E160:E167,E167))))</f>
        <v>0.25</v>
      </c>
      <c r="AD167" s="1">
        <f t="shared" ref="AD167" si="2529">IF(COUNT(F167)&lt;1,0,IF((F$3-COUNTIF(F160:F167,"&lt;"&amp;F167))&lt;0,0,IF(((F$3-COUNTIF(F160:F167,"&lt;"&amp;F167))/COUNTIF(F160:F167,F167))&gt;1,1,(F$3-COUNTIF(F160:F167,"&lt;"&amp;F167))/COUNTIF(F160:F167,F167))))</f>
        <v>0.625</v>
      </c>
      <c r="AE167" s="1">
        <f t="shared" ref="AE167" si="2530">IF(COUNT(G167)&lt;1,0,IF((G$3-COUNTIF(G160:G167,"&lt;"&amp;G167))&lt;0,0,IF(((G$3-COUNTIF(G160:G167,"&lt;"&amp;G167))/COUNTIF(G160:G167,G167))&gt;1,1,(G$3-COUNTIF(G160:G167,"&lt;"&amp;G167))/COUNTIF(G160:G167,G167))))</f>
        <v>0.5714285714285714</v>
      </c>
      <c r="AF167" s="1">
        <f t="shared" ref="AF167" si="2531">IF(COUNT(H167)&lt;1,0,IF((H$3-COUNTIF(H160:H167,"&lt;"&amp;H167))&lt;0,0,IF(((H$3-COUNTIF(H160:H167,"&lt;"&amp;H167))/COUNTIF(H160:H167,H167))&gt;1,1,(H$3-COUNTIF(H160:H167,"&lt;"&amp;H167))/COUNTIF(H160:H167,H167))))</f>
        <v>0.625</v>
      </c>
      <c r="AG167" s="1">
        <f t="shared" ref="AG167" si="2532">IF(COUNT(I167)&lt;1,0,IF((I$3-COUNTIF(I160:I167,"&lt;"&amp;I167))&lt;0,0,IF(((I$3-COUNTIF(I160:I167,"&lt;"&amp;I167))/COUNTIF(I160:I167,I167))&gt;1,1,(I$3-COUNTIF(I160:I167,"&lt;"&amp;I167))/COUNTIF(I160:I167,I167))))</f>
        <v>0.625</v>
      </c>
      <c r="AH167" s="1">
        <f t="shared" ref="AH167" si="2533">IF(COUNT(J167)&lt;1,0,IF((J$3-COUNTIF(J160:J167,"&lt;"&amp;J167))&lt;0,0,IF(((J$3-COUNTIF(J160:J167,"&lt;"&amp;J167))/COUNTIF(J160:J167,J167))&gt;1,1,(J$3-COUNTIF(J160:J167,"&lt;"&amp;J167))/COUNTIF(J160:J167,J167))))</f>
        <v>0.5714285714285714</v>
      </c>
      <c r="AI167" s="1">
        <f t="shared" ref="AI167" si="2534">IF(COUNT(K167)&lt;1,0,IF((K$3-COUNTIF(K160:K167,"&lt;"&amp;K167))&lt;0,0,IF(((K$3-COUNTIF(K160:K167,"&lt;"&amp;K167))/COUNTIF(K160:K167,K167))&gt;1,1,(K$3-COUNTIF(K160:K167,"&lt;"&amp;K167))/COUNTIF(K160:K167,K167))))</f>
        <v>0.625</v>
      </c>
      <c r="AJ167" s="1">
        <f t="shared" ref="AJ167" si="2535">IF(COUNT(L167)&lt;1,0,IF((L$3-COUNTIF(L160:L167,"&lt;"&amp;L167))&lt;0,0,IF(((L$3-COUNTIF(L160:L167,"&lt;"&amp;L167))/COUNTIF(L160:L167,L167))&gt;1,1,(L$3-COUNTIF(L160:L167,"&lt;"&amp;L167))/COUNTIF(L160:L167,L167))))</f>
        <v>0.625</v>
      </c>
      <c r="AK167" s="1">
        <f t="shared" ref="AK167" si="2536">IF(COUNT(M167)&lt;1,0,IF((M$3-COUNTIF(M160:M167,"&lt;"&amp;M167))&lt;0,0,IF(((M$3-COUNTIF(M160:M167,"&lt;"&amp;M167))/COUNTIF(M160:M167,M167))&gt;1,1,(M$3-COUNTIF(M160:M167,"&lt;"&amp;M167))/COUNTIF(M160:M167,M167))))</f>
        <v>0</v>
      </c>
      <c r="AL167" s="1">
        <f t="shared" ref="AL167" si="2537">IF(COUNT(N167)&lt;1,0,IF((N$3-COUNTIF(N160:N167,"&lt;"&amp;N167))&lt;0,0,IF(((N$3-COUNTIF(N160:N167,"&lt;"&amp;N167))/COUNTIF(N160:N167,N167))&gt;1,1,(N$3-COUNTIF(N160:N167,"&lt;"&amp;N167))/COUNTIF(N160:N167,N167))))</f>
        <v>0.625</v>
      </c>
      <c r="AM167" s="1">
        <f t="shared" ref="AM167" si="2538">IF(COUNT(O167)&lt;1,0,IF((O$3-COUNTIF(O160:O167,"&lt;"&amp;O167))&lt;0,0,IF(((O$3-COUNTIF(O160:O167,"&lt;"&amp;O167))/COUNTIF(O160:O167,O167))&gt;1,1,(O$3-COUNTIF(O160:O167,"&lt;"&amp;O167))/COUNTIF(O160:O167,O167))))</f>
        <v>0.625</v>
      </c>
      <c r="AN167" s="1">
        <f t="shared" ref="AN167" si="2539">IF(COUNT(P167)&lt;1,0,IF((P$3-COUNTIF(P160:P167,"&lt;"&amp;P167))&lt;0,0,IF(((P$3-COUNTIF(P160:P167,"&lt;"&amp;P167))/COUNTIF(P160:P167,P167))&gt;1,1,(P$3-COUNTIF(P160:P167,"&lt;"&amp;P167))/COUNTIF(P160:P167,P167))))</f>
        <v>0.625</v>
      </c>
      <c r="AO167" s="1">
        <f t="shared" ref="AO167" si="2540">IF(COUNT(Q167)&lt;1,0,IF((Q$3-COUNTIF(Q160:Q167,"&lt;"&amp;Q167))&lt;0,0,IF(((Q$3-COUNTIF(Q160:Q167,"&lt;"&amp;Q167))/COUNTIF(Q160:Q167,Q167))&gt;1,1,(Q$3-COUNTIF(Q160:Q167,"&lt;"&amp;Q167))/COUNTIF(Q160:Q167,Q167))))</f>
        <v>0.625</v>
      </c>
      <c r="AP167" s="1">
        <f t="shared" ref="AP167" si="2541">IF(COUNT(R167)&lt;1,0,IF((R$3-COUNTIF(R160:R167,"&lt;"&amp;R167))&lt;0,0,IF(((R$3-COUNTIF(R160:R167,"&lt;"&amp;R167))/COUNTIF(R160:R167,R167))&gt;1,1,(R$3-COUNTIF(R160:R167,"&lt;"&amp;R167))/COUNTIF(R160:R167,R167))))</f>
        <v>0.625</v>
      </c>
      <c r="AQ167" s="1">
        <f t="shared" ref="AQ167" si="2542">IF(COUNT(S167)&lt;1,0,IF((S$3-COUNTIF(S160:S167,"&lt;"&amp;S167))&lt;0,0,IF(((S$3-COUNTIF(S160:S167,"&lt;"&amp;S167))/COUNTIF(S160:S167,S167))&gt;1,1,(S$3-COUNTIF(S160:S167,"&lt;"&amp;S167))/COUNTIF(S160:S167,S167))))</f>
        <v>0.625</v>
      </c>
      <c r="AR167" s="1">
        <f t="shared" ref="AR167" si="2543">IF(COUNT(T167)&lt;1,0,IF((T$3-COUNTIF(T160:T167,"&lt;"&amp;T167))&lt;0,0,IF(((T$3-COUNTIF(T160:T167,"&lt;"&amp;T167))/COUNTIF(T160:T167,T167))&gt;1,1,(T$3-COUNTIF(T160:T167,"&lt;"&amp;T167))/COUNTIF(T160:T167,T167))))</f>
        <v>0.625</v>
      </c>
      <c r="AS167" s="1">
        <f t="shared" ref="AS167" si="2544">IF(COUNT(U167)&lt;1,0,IF((U$3-COUNTIF(U160:U167,"&lt;"&amp;U167))&lt;0,0,IF(((U$3-COUNTIF(U160:U167,"&lt;"&amp;U167))/COUNTIF(U160:U167,U167))&gt;1,1,(U$3-COUNTIF(U160:U167,"&lt;"&amp;U167))/COUNTIF(U160:U167,U167))))</f>
        <v>0</v>
      </c>
      <c r="AT167" s="1">
        <f t="shared" ref="AT167" si="2545">IF(COUNT(V167)&lt;1,0,IF((V$3-COUNTIF(V160:V167,"&lt;"&amp;V167))&lt;0,0,IF(((V$3-COUNTIF(V160:V167,"&lt;"&amp;V167))/COUNTIF(V160:V167,V167))&gt;1,1,(V$3-COUNTIF(V160:V167,"&lt;"&amp;V167))/COUNTIF(V160:V167,V167))))</f>
        <v>0</v>
      </c>
      <c r="AU167" s="1">
        <f t="shared" ref="AU167" si="2546">IF(COUNT(W167)&lt;1,0,IF((W$3-COUNTIF(W160:W167,"&lt;"&amp;W167))&lt;0,0,IF(((W$3-COUNTIF(W160:W167,"&lt;"&amp;W167))/COUNTIF(W160:W167,W167))&gt;1,1,(W$3-COUNTIF(W160:W167,"&lt;"&amp;W167))/COUNTIF(W160:W167,W167))))</f>
        <v>0</v>
      </c>
      <c r="AV167" s="1">
        <f t="shared" ref="AV167" si="2547">IF(COUNT(X167)&lt;1,0,IF((X$3-COUNTIF(X160:X167,"&lt;"&amp;X167))&lt;0,0,IF(((X$3-COUNTIF(X160:X167,"&lt;"&amp;X167))/COUNTIF(X160:X167,X167))&gt;1,1,(X$3-COUNTIF(X160:X167,"&lt;"&amp;X167))/COUNTIF(X160:X167,X167))))</f>
        <v>0</v>
      </c>
      <c r="AW167" s="1">
        <f t="shared" ref="AW167" si="2548">IF(COUNT(Y167)&lt;1,0,IF((Y$3-COUNTIF(Y160:Y167,"&lt;"&amp;Y167))&lt;0,0,IF(((Y$3-COUNTIF(Y160:Y167,"&lt;"&amp;Y167))/COUNTIF(Y160:Y167,Y167))&gt;1,1,(Y$3-COUNTIF(Y160:Y167,"&lt;"&amp;Y167))/COUNTIF(Y160:Y167,Y167))))</f>
        <v>0</v>
      </c>
    </row>
    <row r="168" spans="1:49" x14ac:dyDescent="0.2">
      <c r="A168" s="9">
        <v>15</v>
      </c>
      <c r="B168" s="6" t="s">
        <v>273</v>
      </c>
      <c r="C168" s="1"/>
      <c r="D168" s="1">
        <f t="shared" ref="D168:Y168" si="2549">SUMIF(AB160:AB167,"&gt;0",D160:D167)-((SUMIF(AB160:AB167,"&lt;1",D160:D167)-SUMIF(AB160:AB167,0,D160:D167))/   IF((COUNTIF(AB160:AB167,"&lt;1")-COUNTIF(AB160:AB167,0))=0,1,(COUNTIF(AB160:AB167,"&lt;1")-COUNTIF(AB160:AB167,0))))*(COUNTIF(AB160:AB167,"&gt;0")-D$3)</f>
        <v>203</v>
      </c>
      <c r="E168" s="1">
        <f t="shared" si="2549"/>
        <v>190</v>
      </c>
      <c r="F168" s="1">
        <f t="shared" si="2549"/>
        <v>225</v>
      </c>
      <c r="G168" s="1">
        <f t="shared" si="2549"/>
        <v>216</v>
      </c>
      <c r="H168" s="1">
        <f t="shared" si="2549"/>
        <v>225</v>
      </c>
      <c r="I168" s="1">
        <f t="shared" si="2549"/>
        <v>225</v>
      </c>
      <c r="J168" s="1">
        <f t="shared" si="2549"/>
        <v>216</v>
      </c>
      <c r="K168" s="1">
        <f t="shared" si="2549"/>
        <v>225</v>
      </c>
      <c r="L168" s="1">
        <f t="shared" si="2549"/>
        <v>225</v>
      </c>
      <c r="M168" s="1">
        <f t="shared" si="2549"/>
        <v>166</v>
      </c>
      <c r="N168" s="1">
        <f t="shared" si="2549"/>
        <v>225</v>
      </c>
      <c r="O168" s="1">
        <f t="shared" si="2549"/>
        <v>225</v>
      </c>
      <c r="P168" s="1">
        <f t="shared" si="2549"/>
        <v>225</v>
      </c>
      <c r="Q168" s="1">
        <f t="shared" si="2549"/>
        <v>225</v>
      </c>
      <c r="R168" s="1">
        <f t="shared" si="2549"/>
        <v>225</v>
      </c>
      <c r="S168" s="1">
        <f t="shared" si="2549"/>
        <v>225</v>
      </c>
      <c r="T168" s="1">
        <f t="shared" si="2549"/>
        <v>225</v>
      </c>
      <c r="U168" s="1">
        <f t="shared" si="2549"/>
        <v>0</v>
      </c>
      <c r="V168" s="1">
        <f t="shared" si="2549"/>
        <v>0</v>
      </c>
      <c r="W168" s="1">
        <f t="shared" si="2549"/>
        <v>0</v>
      </c>
      <c r="X168" s="1">
        <f t="shared" si="2549"/>
        <v>0</v>
      </c>
      <c r="Y168" s="1">
        <f t="shared" si="2549"/>
        <v>0</v>
      </c>
    </row>
    <row r="170" spans="1:49" x14ac:dyDescent="0.2">
      <c r="B170" s="6" t="s">
        <v>76</v>
      </c>
      <c r="C170" s="1" t="s">
        <v>63</v>
      </c>
      <c r="D170" s="4">
        <v>1</v>
      </c>
      <c r="E170" s="4">
        <v>2</v>
      </c>
      <c r="F170" s="4">
        <v>3</v>
      </c>
      <c r="G170" s="4">
        <v>4</v>
      </c>
      <c r="H170" s="4">
        <v>5</v>
      </c>
      <c r="I170" s="4">
        <v>6</v>
      </c>
      <c r="J170" s="4">
        <v>7</v>
      </c>
      <c r="K170" s="4">
        <v>8</v>
      </c>
      <c r="L170" s="4">
        <v>9</v>
      </c>
      <c r="M170" s="4">
        <v>10</v>
      </c>
      <c r="N170" s="4">
        <v>11</v>
      </c>
      <c r="O170" s="4">
        <v>12</v>
      </c>
      <c r="P170" s="4">
        <v>13</v>
      </c>
      <c r="Q170" s="4">
        <v>14</v>
      </c>
      <c r="R170" s="4">
        <v>15</v>
      </c>
      <c r="S170" s="4">
        <v>16</v>
      </c>
      <c r="T170" s="4">
        <v>17</v>
      </c>
      <c r="U170" s="4">
        <v>18</v>
      </c>
      <c r="V170" s="4">
        <v>19</v>
      </c>
      <c r="W170" s="4">
        <v>20</v>
      </c>
      <c r="X170" s="4">
        <v>21</v>
      </c>
      <c r="Y170" s="4">
        <v>22</v>
      </c>
      <c r="Z170" s="12" t="s">
        <v>4</v>
      </c>
    </row>
    <row r="171" spans="1:49" ht="15" x14ac:dyDescent="0.2">
      <c r="B171" s="27" t="s">
        <v>77</v>
      </c>
      <c r="C171" s="28" t="s">
        <v>221</v>
      </c>
      <c r="D171" s="7">
        <v>31</v>
      </c>
      <c r="E171" s="7">
        <v>35</v>
      </c>
      <c r="F171" s="7">
        <v>38</v>
      </c>
      <c r="G171" s="7">
        <v>39</v>
      </c>
      <c r="H171" s="7">
        <v>38</v>
      </c>
      <c r="I171" s="7">
        <v>43</v>
      </c>
      <c r="J171" s="7">
        <v>39</v>
      </c>
      <c r="K171" s="7">
        <v>35</v>
      </c>
      <c r="L171" s="7">
        <v>41</v>
      </c>
      <c r="M171" s="7">
        <v>45</v>
      </c>
      <c r="N171" s="7">
        <v>36</v>
      </c>
      <c r="O171" s="7">
        <v>37</v>
      </c>
      <c r="P171" s="7">
        <v>36</v>
      </c>
      <c r="Q171" s="7">
        <v>39</v>
      </c>
      <c r="R171" s="7">
        <v>41</v>
      </c>
      <c r="S171" s="7">
        <v>45</v>
      </c>
      <c r="T171" s="7">
        <v>37</v>
      </c>
      <c r="U171" s="7"/>
      <c r="V171" s="7"/>
      <c r="W171" s="7"/>
      <c r="X171" s="7"/>
      <c r="Y171" s="7"/>
      <c r="Z171" s="30">
        <f>IF(D171&lt;&gt;"",AVERAGE(D171:Y171),"")</f>
        <v>38.529411764705884</v>
      </c>
      <c r="AB171" s="1">
        <f>IF(COUNT(D171)&lt;1,0,IF((D$3-COUNTIF(D171:D178,"&lt;"&amp;D171))&lt;0,0,IF(((D$3-COUNTIF(D171:D178,"&lt;"&amp;D171))/COUNTIF(D171:D178,D171))&gt;1,1,(D$3-COUNTIF(D171:D178,"&lt;"&amp;D171))/COUNTIF(D171:D178,D171))))</f>
        <v>1</v>
      </c>
      <c r="AC171" s="1">
        <f t="shared" ref="AC171" si="2550">IF(COUNT(E171)&lt;1,0,IF((E$3-COUNTIF(E171:E178,"&lt;"&amp;E171))&lt;0,0,IF(((E$3-COUNTIF(E171:E178,"&lt;"&amp;E171))/COUNTIF(E171:E178,E171))&gt;1,1,(E$3-COUNTIF(E171:E178,"&lt;"&amp;E171))/COUNTIF(E171:E178,E171))))</f>
        <v>1</v>
      </c>
      <c r="AD171" s="1">
        <f t="shared" ref="AD171" si="2551">IF(COUNT(F171)&lt;1,0,IF((F$3-COUNTIF(F171:F178,"&lt;"&amp;F171))&lt;0,0,IF(((F$3-COUNTIF(F171:F178,"&lt;"&amp;F171))/COUNTIF(F171:F178,F171))&gt;1,1,(F$3-COUNTIF(F171:F178,"&lt;"&amp;F171))/COUNTIF(F171:F178,F171))))</f>
        <v>1</v>
      </c>
      <c r="AE171" s="1">
        <f t="shared" ref="AE171" si="2552">IF(COUNT(G171)&lt;1,0,IF((G$3-COUNTIF(G171:G178,"&lt;"&amp;G171))&lt;0,0,IF(((G$3-COUNTIF(G171:G178,"&lt;"&amp;G171))/COUNTIF(G171:G178,G171))&gt;1,1,(G$3-COUNTIF(G171:G178,"&lt;"&amp;G171))/COUNTIF(G171:G178,G171))))</f>
        <v>0</v>
      </c>
      <c r="AF171" s="1">
        <f t="shared" ref="AF171" si="2553">IF(COUNT(H171)&lt;1,0,IF((H$3-COUNTIF(H171:H178,"&lt;"&amp;H171))&lt;0,0,IF(((H$3-COUNTIF(H171:H178,"&lt;"&amp;H171))/COUNTIF(H171:H178,H171))&gt;1,1,(H$3-COUNTIF(H171:H178,"&lt;"&amp;H171))/COUNTIF(H171:H178,H171))))</f>
        <v>1</v>
      </c>
      <c r="AG171" s="1">
        <f t="shared" ref="AG171" si="2554">IF(COUNT(I171)&lt;1,0,IF((I$3-COUNTIF(I171:I178,"&lt;"&amp;I171))&lt;0,0,IF(((I$3-COUNTIF(I171:I178,"&lt;"&amp;I171))/COUNTIF(I171:I178,I171))&gt;1,1,(I$3-COUNTIF(I171:I178,"&lt;"&amp;I171))/COUNTIF(I171:I178,I171))))</f>
        <v>1</v>
      </c>
      <c r="AH171" s="1">
        <f t="shared" ref="AH171" si="2555">IF(COUNT(J171)&lt;1,0,IF((J$3-COUNTIF(J171:J178,"&lt;"&amp;J171))&lt;0,0,IF(((J$3-COUNTIF(J171:J178,"&lt;"&amp;J171))/COUNTIF(J171:J178,J171))&gt;1,1,(J$3-COUNTIF(J171:J178,"&lt;"&amp;J171))/COUNTIF(J171:J178,J171))))</f>
        <v>0.5</v>
      </c>
      <c r="AI171" s="1">
        <f t="shared" ref="AI171" si="2556">IF(COUNT(K171)&lt;1,0,IF((K$3-COUNTIF(K171:K178,"&lt;"&amp;K171))&lt;0,0,IF(((K$3-COUNTIF(K171:K178,"&lt;"&amp;K171))/COUNTIF(K171:K178,K171))&gt;1,1,(K$3-COUNTIF(K171:K178,"&lt;"&amp;K171))/COUNTIF(K171:K178,K171))))</f>
        <v>1</v>
      </c>
      <c r="AJ171" s="1">
        <f t="shared" ref="AJ171" si="2557">IF(COUNT(L171)&lt;1,0,IF((L$3-COUNTIF(L171:L178,"&lt;"&amp;L171))&lt;0,0,IF(((L$3-COUNTIF(L171:L178,"&lt;"&amp;L171))/COUNTIF(L171:L178,L171))&gt;1,1,(L$3-COUNTIF(L171:L178,"&lt;"&amp;L171))/COUNTIF(L171:L178,L171))))</f>
        <v>0</v>
      </c>
      <c r="AK171" s="1">
        <f t="shared" ref="AK171" si="2558">IF(COUNT(M171)&lt;1,0,IF((M$3-COUNTIF(M171:M178,"&lt;"&amp;M171))&lt;0,0,IF(((M$3-COUNTIF(M171:M178,"&lt;"&amp;M171))/COUNTIF(M171:M178,M171))&gt;1,1,(M$3-COUNTIF(M171:M178,"&lt;"&amp;M171))/COUNTIF(M171:M178,M171))))</f>
        <v>0</v>
      </c>
      <c r="AL171" s="1">
        <f t="shared" ref="AL171" si="2559">IF(COUNT(N171)&lt;1,0,IF((N$3-COUNTIF(N171:N178,"&lt;"&amp;N171))&lt;0,0,IF(((N$3-COUNTIF(N171:N178,"&lt;"&amp;N171))/COUNTIF(N171:N178,N171))&gt;1,1,(N$3-COUNTIF(N171:N178,"&lt;"&amp;N171))/COUNTIF(N171:N178,N171))))</f>
        <v>1</v>
      </c>
      <c r="AM171" s="1">
        <f t="shared" ref="AM171" si="2560">IF(COUNT(O171)&lt;1,0,IF((O$3-COUNTIF(O171:O178,"&lt;"&amp;O171))&lt;0,0,IF(((O$3-COUNTIF(O171:O178,"&lt;"&amp;O171))/COUNTIF(O171:O178,O171))&gt;1,1,(O$3-COUNTIF(O171:O178,"&lt;"&amp;O171))/COUNTIF(O171:O178,O171))))</f>
        <v>1</v>
      </c>
      <c r="AN171" s="1">
        <f t="shared" ref="AN171" si="2561">IF(COUNT(P171)&lt;1,0,IF((P$3-COUNTIF(P171:P178,"&lt;"&amp;P171))&lt;0,0,IF(((P$3-COUNTIF(P171:P178,"&lt;"&amp;P171))/COUNTIF(P171:P178,P171))&gt;1,1,(P$3-COUNTIF(P171:P178,"&lt;"&amp;P171))/COUNTIF(P171:P178,P171))))</f>
        <v>1</v>
      </c>
      <c r="AO171" s="1">
        <f t="shared" ref="AO171" si="2562">IF(COUNT(Q171)&lt;1,0,IF((Q$3-COUNTIF(Q171:Q178,"&lt;"&amp;Q171))&lt;0,0,IF(((Q$3-COUNTIF(Q171:Q178,"&lt;"&amp;Q171))/COUNTIF(Q171:Q178,Q171))&gt;1,1,(Q$3-COUNTIF(Q171:Q178,"&lt;"&amp;Q171))/COUNTIF(Q171:Q178,Q171))))</f>
        <v>1</v>
      </c>
      <c r="AP171" s="1">
        <f t="shared" ref="AP171" si="2563">IF(COUNT(R171)&lt;1,0,IF((R$3-COUNTIF(R171:R178,"&lt;"&amp;R171))&lt;0,0,IF(((R$3-COUNTIF(R171:R178,"&lt;"&amp;R171))/COUNTIF(R171:R178,R171))&gt;1,1,(R$3-COUNTIF(R171:R178,"&lt;"&amp;R171))/COUNTIF(R171:R178,R171))))</f>
        <v>1</v>
      </c>
      <c r="AQ171" s="1">
        <f t="shared" ref="AQ171" si="2564">IF(COUNT(S171)&lt;1,0,IF((S$3-COUNTIF(S171:S178,"&lt;"&amp;S171))&lt;0,0,IF(((S$3-COUNTIF(S171:S178,"&lt;"&amp;S171))/COUNTIF(S171:S178,S171))&gt;1,1,(S$3-COUNTIF(S171:S178,"&lt;"&amp;S171))/COUNTIF(S171:S178,S171))))</f>
        <v>0</v>
      </c>
      <c r="AR171" s="1">
        <f t="shared" ref="AR171" si="2565">IF(COUNT(T171)&lt;1,0,IF((T$3-COUNTIF(T171:T178,"&lt;"&amp;T171))&lt;0,0,IF(((T$3-COUNTIF(T171:T178,"&lt;"&amp;T171))/COUNTIF(T171:T178,T171))&gt;1,1,(T$3-COUNTIF(T171:T178,"&lt;"&amp;T171))/COUNTIF(T171:T178,T171))))</f>
        <v>1</v>
      </c>
      <c r="AS171" s="1">
        <f t="shared" ref="AS171" si="2566">IF(COUNT(U171)&lt;1,0,IF((U$3-COUNTIF(U171:U178,"&lt;"&amp;U171))&lt;0,0,IF(((U$3-COUNTIF(U171:U178,"&lt;"&amp;U171))/COUNTIF(U171:U178,U171))&gt;1,1,(U$3-COUNTIF(U171:U178,"&lt;"&amp;U171))/COUNTIF(U171:U178,U171))))</f>
        <v>0</v>
      </c>
      <c r="AT171" s="1">
        <f t="shared" ref="AT171" si="2567">IF(COUNT(V171)&lt;1,0,IF((V$3-COUNTIF(V171:V178,"&lt;"&amp;V171))&lt;0,0,IF(((V$3-COUNTIF(V171:V178,"&lt;"&amp;V171))/COUNTIF(V171:V178,V171))&gt;1,1,(V$3-COUNTIF(V171:V178,"&lt;"&amp;V171))/COUNTIF(V171:V178,V171))))</f>
        <v>0</v>
      </c>
      <c r="AU171" s="1">
        <f t="shared" ref="AU171" si="2568">IF(COUNT(W171)&lt;1,0,IF((W$3-COUNTIF(W171:W178,"&lt;"&amp;W171))&lt;0,0,IF(((W$3-COUNTIF(W171:W178,"&lt;"&amp;W171))/COUNTIF(W171:W178,W171))&gt;1,1,(W$3-COUNTIF(W171:W178,"&lt;"&amp;W171))/COUNTIF(W171:W178,W171))))</f>
        <v>0</v>
      </c>
      <c r="AV171" s="1">
        <f t="shared" ref="AV171" si="2569">IF(COUNT(X171)&lt;1,0,IF((X$3-COUNTIF(X171:X178,"&lt;"&amp;X171))&lt;0,0,IF(((X$3-COUNTIF(X171:X178,"&lt;"&amp;X171))/COUNTIF(X171:X178,X171))&gt;1,1,(X$3-COUNTIF(X171:X178,"&lt;"&amp;X171))/COUNTIF(X171:X178,X171))))</f>
        <v>0</v>
      </c>
      <c r="AW171" s="1">
        <f t="shared" ref="AW171" si="2570">IF(COUNT(Y171)&lt;1,0,IF((Y$3-COUNTIF(Y171:Y178,"&lt;"&amp;Y171))&lt;0,0,IF(((Y$3-COUNTIF(Y171:Y178,"&lt;"&amp;Y171))/COUNTIF(Y171:Y178,Y171))&gt;1,1,(Y$3-COUNTIF(Y171:Y178,"&lt;"&amp;Y171))/COUNTIF(Y171:Y178,Y171))))</f>
        <v>0</v>
      </c>
    </row>
    <row r="172" spans="1:49" ht="15" x14ac:dyDescent="0.2">
      <c r="B172" s="11" t="s">
        <v>78</v>
      </c>
      <c r="C172" s="18" t="s">
        <v>221</v>
      </c>
      <c r="D172" s="7">
        <v>35</v>
      </c>
      <c r="E172" s="7">
        <v>37</v>
      </c>
      <c r="F172" s="7">
        <v>39</v>
      </c>
      <c r="G172" s="7">
        <v>36</v>
      </c>
      <c r="H172" s="7">
        <v>44</v>
      </c>
      <c r="I172" s="7">
        <v>44</v>
      </c>
      <c r="J172" s="7">
        <v>38</v>
      </c>
      <c r="K172" s="7">
        <v>38</v>
      </c>
      <c r="L172" s="7">
        <v>31</v>
      </c>
      <c r="M172" s="7">
        <v>36</v>
      </c>
      <c r="N172" s="7">
        <v>38</v>
      </c>
      <c r="O172" s="7">
        <v>37</v>
      </c>
      <c r="P172" s="7">
        <v>34</v>
      </c>
      <c r="Q172" s="7">
        <v>37</v>
      </c>
      <c r="R172" s="7">
        <v>45</v>
      </c>
      <c r="S172" s="7">
        <v>36</v>
      </c>
      <c r="T172" s="7">
        <v>38</v>
      </c>
      <c r="U172" s="7"/>
      <c r="V172" s="7"/>
      <c r="W172" s="7"/>
      <c r="X172" s="7"/>
      <c r="Y172" s="7"/>
      <c r="Z172" s="30">
        <f t="shared" ref="Z172:Z178" si="2571">IF(D172&lt;&gt;"",AVERAGE(D172:Y172),"")</f>
        <v>37.823529411764703</v>
      </c>
      <c r="AB172" s="1">
        <f>IF(COUNT(D172)&lt;1,0,IF((D$3-COUNTIF(D171:D178,"&lt;"&amp;D172))&lt;0,0,IF(((D$3-COUNTIF(D171:D178,"&lt;"&amp;D172))/COUNTIF(D171:D178,D172))&gt;1,1,(D$3-COUNTIF(D171:D178,"&lt;"&amp;D172))/COUNTIF(D171:D178,D172))))</f>
        <v>1</v>
      </c>
      <c r="AC172" s="1">
        <f t="shared" ref="AC172" si="2572">IF(COUNT(E172)&lt;1,0,IF((E$3-COUNTIF(E171:E178,"&lt;"&amp;E172))&lt;0,0,IF(((E$3-COUNTIF(E171:E178,"&lt;"&amp;E172))/COUNTIF(E171:E178,E172))&gt;1,1,(E$3-COUNTIF(E171:E178,"&lt;"&amp;E172))/COUNTIF(E171:E178,E172))))</f>
        <v>1</v>
      </c>
      <c r="AD172" s="1">
        <f t="shared" ref="AD172" si="2573">IF(COUNT(F172)&lt;1,0,IF((F$3-COUNTIF(F171:F178,"&lt;"&amp;F172))&lt;0,0,IF(((F$3-COUNTIF(F171:F178,"&lt;"&amp;F172))/COUNTIF(F171:F178,F172))&gt;1,1,(F$3-COUNTIF(F171:F178,"&lt;"&amp;F172))/COUNTIF(F171:F178,F172))))</f>
        <v>0</v>
      </c>
      <c r="AE172" s="1">
        <f t="shared" ref="AE172" si="2574">IF(COUNT(G172)&lt;1,0,IF((G$3-COUNTIF(G171:G178,"&lt;"&amp;G172))&lt;0,0,IF(((G$3-COUNTIF(G171:G178,"&lt;"&amp;G172))/COUNTIF(G171:G178,G172))&gt;1,1,(G$3-COUNTIF(G171:G178,"&lt;"&amp;G172))/COUNTIF(G171:G178,G172))))</f>
        <v>1</v>
      </c>
      <c r="AF172" s="1">
        <f t="shared" ref="AF172" si="2575">IF(COUNT(H172)&lt;1,0,IF((H$3-COUNTIF(H171:H178,"&lt;"&amp;H172))&lt;0,0,IF(((H$3-COUNTIF(H171:H178,"&lt;"&amp;H172))/COUNTIF(H171:H178,H172))&gt;1,1,(H$3-COUNTIF(H171:H178,"&lt;"&amp;H172))/COUNTIF(H171:H178,H172))))</f>
        <v>0</v>
      </c>
      <c r="AG172" s="1">
        <f t="shared" ref="AG172" si="2576">IF(COUNT(I172)&lt;1,0,IF((I$3-COUNTIF(I171:I178,"&lt;"&amp;I172))&lt;0,0,IF(((I$3-COUNTIF(I171:I178,"&lt;"&amp;I172))/COUNTIF(I171:I178,I172))&gt;1,1,(I$3-COUNTIF(I171:I178,"&lt;"&amp;I172))/COUNTIF(I171:I178,I172))))</f>
        <v>0.5</v>
      </c>
      <c r="AH172" s="1">
        <f t="shared" ref="AH172" si="2577">IF(COUNT(J172)&lt;1,0,IF((J$3-COUNTIF(J171:J178,"&lt;"&amp;J172))&lt;0,0,IF(((J$3-COUNTIF(J171:J178,"&lt;"&amp;J172))/COUNTIF(J171:J178,J172))&gt;1,1,(J$3-COUNTIF(J171:J178,"&lt;"&amp;J172))/COUNTIF(J171:J178,J172))))</f>
        <v>1</v>
      </c>
      <c r="AI172" s="1">
        <f t="shared" ref="AI172" si="2578">IF(COUNT(K172)&lt;1,0,IF((K$3-COUNTIF(K171:K178,"&lt;"&amp;K172))&lt;0,0,IF(((K$3-COUNTIF(K171:K178,"&lt;"&amp;K172))/COUNTIF(K171:K178,K172))&gt;1,1,(K$3-COUNTIF(K171:K178,"&lt;"&amp;K172))/COUNTIF(K171:K178,K172))))</f>
        <v>0</v>
      </c>
      <c r="AJ172" s="1">
        <f t="shared" ref="AJ172" si="2579">IF(COUNT(L172)&lt;1,0,IF((L$3-COUNTIF(L171:L178,"&lt;"&amp;L172))&lt;0,0,IF(((L$3-COUNTIF(L171:L178,"&lt;"&amp;L172))/COUNTIF(L171:L178,L172))&gt;1,1,(L$3-COUNTIF(L171:L178,"&lt;"&amp;L172))/COUNTIF(L171:L178,L172))))</f>
        <v>1</v>
      </c>
      <c r="AK172" s="1">
        <f t="shared" ref="AK172" si="2580">IF(COUNT(M172)&lt;1,0,IF((M$3-COUNTIF(M171:M178,"&lt;"&amp;M172))&lt;0,0,IF(((M$3-COUNTIF(M171:M178,"&lt;"&amp;M172))/COUNTIF(M171:M178,M172))&gt;1,1,(M$3-COUNTIF(M171:M178,"&lt;"&amp;M172))/COUNTIF(M171:M178,M172))))</f>
        <v>1</v>
      </c>
      <c r="AL172" s="1">
        <f t="shared" ref="AL172" si="2581">IF(COUNT(N172)&lt;1,0,IF((N$3-COUNTIF(N171:N178,"&lt;"&amp;N172))&lt;0,0,IF(((N$3-COUNTIF(N171:N178,"&lt;"&amp;N172))/COUNTIF(N171:N178,N172))&gt;1,1,(N$3-COUNTIF(N171:N178,"&lt;"&amp;N172))/COUNTIF(N171:N178,N172))))</f>
        <v>1</v>
      </c>
      <c r="AM172" s="1">
        <f t="shared" ref="AM172" si="2582">IF(COUNT(O172)&lt;1,0,IF((O$3-COUNTIF(O171:O178,"&lt;"&amp;O172))&lt;0,0,IF(((O$3-COUNTIF(O171:O178,"&lt;"&amp;O172))/COUNTIF(O171:O178,O172))&gt;1,1,(O$3-COUNTIF(O171:O178,"&lt;"&amp;O172))/COUNTIF(O171:O178,O172))))</f>
        <v>1</v>
      </c>
      <c r="AN172" s="1">
        <f t="shared" ref="AN172" si="2583">IF(COUNT(P172)&lt;1,0,IF((P$3-COUNTIF(P171:P178,"&lt;"&amp;P172))&lt;0,0,IF(((P$3-COUNTIF(P171:P178,"&lt;"&amp;P172))/COUNTIF(P171:P178,P172))&gt;1,1,(P$3-COUNTIF(P171:P178,"&lt;"&amp;P172))/COUNTIF(P171:P178,P172))))</f>
        <v>1</v>
      </c>
      <c r="AO172" s="1">
        <f t="shared" ref="AO172" si="2584">IF(COUNT(Q172)&lt;1,0,IF((Q$3-COUNTIF(Q171:Q178,"&lt;"&amp;Q172))&lt;0,0,IF(((Q$3-COUNTIF(Q171:Q178,"&lt;"&amp;Q172))/COUNTIF(Q171:Q178,Q172))&gt;1,1,(Q$3-COUNTIF(Q171:Q178,"&lt;"&amp;Q172))/COUNTIF(Q171:Q178,Q172))))</f>
        <v>1</v>
      </c>
      <c r="AP172" s="1">
        <f t="shared" ref="AP172" si="2585">IF(COUNT(R172)&lt;1,0,IF((R$3-COUNTIF(R171:R178,"&lt;"&amp;R172))&lt;0,0,IF(((R$3-COUNTIF(R171:R178,"&lt;"&amp;R172))/COUNTIF(R171:R178,R172))&gt;1,1,(R$3-COUNTIF(R171:R178,"&lt;"&amp;R172))/COUNTIF(R171:R178,R172))))</f>
        <v>0.5</v>
      </c>
      <c r="AQ172" s="1">
        <f t="shared" ref="AQ172" si="2586">IF(COUNT(S172)&lt;1,0,IF((S$3-COUNTIF(S171:S178,"&lt;"&amp;S172))&lt;0,0,IF(((S$3-COUNTIF(S171:S178,"&lt;"&amp;S172))/COUNTIF(S171:S178,S172))&gt;1,1,(S$3-COUNTIF(S171:S178,"&lt;"&amp;S172))/COUNTIF(S171:S178,S172))))</f>
        <v>1</v>
      </c>
      <c r="AR172" s="1">
        <f t="shared" ref="AR172" si="2587">IF(COUNT(T172)&lt;1,0,IF((T$3-COUNTIF(T171:T178,"&lt;"&amp;T172))&lt;0,0,IF(((T$3-COUNTIF(T171:T178,"&lt;"&amp;T172))/COUNTIF(T171:T178,T172))&gt;1,1,(T$3-COUNTIF(T171:T178,"&lt;"&amp;T172))/COUNTIF(T171:T178,T172))))</f>
        <v>0.66666666666666663</v>
      </c>
      <c r="AS172" s="1">
        <f t="shared" ref="AS172" si="2588">IF(COUNT(U172)&lt;1,0,IF((U$3-COUNTIF(U171:U178,"&lt;"&amp;U172))&lt;0,0,IF(((U$3-COUNTIF(U171:U178,"&lt;"&amp;U172))/COUNTIF(U171:U178,U172))&gt;1,1,(U$3-COUNTIF(U171:U178,"&lt;"&amp;U172))/COUNTIF(U171:U178,U172))))</f>
        <v>0</v>
      </c>
      <c r="AT172" s="1">
        <f t="shared" ref="AT172" si="2589">IF(COUNT(V172)&lt;1,0,IF((V$3-COUNTIF(V171:V178,"&lt;"&amp;V172))&lt;0,0,IF(((V$3-COUNTIF(V171:V178,"&lt;"&amp;V172))/COUNTIF(V171:V178,V172))&gt;1,1,(V$3-COUNTIF(V171:V178,"&lt;"&amp;V172))/COUNTIF(V171:V178,V172))))</f>
        <v>0</v>
      </c>
      <c r="AU172" s="1">
        <f t="shared" ref="AU172" si="2590">IF(COUNT(W172)&lt;1,0,IF((W$3-COUNTIF(W171:W178,"&lt;"&amp;W172))&lt;0,0,IF(((W$3-COUNTIF(W171:W178,"&lt;"&amp;W172))/COUNTIF(W171:W178,W172))&gt;1,1,(W$3-COUNTIF(W171:W178,"&lt;"&amp;W172))/COUNTIF(W171:W178,W172))))</f>
        <v>0</v>
      </c>
      <c r="AV172" s="1">
        <f t="shared" ref="AV172" si="2591">IF(COUNT(X172)&lt;1,0,IF((X$3-COUNTIF(X171:X178,"&lt;"&amp;X172))&lt;0,0,IF(((X$3-COUNTIF(X171:X178,"&lt;"&amp;X172))/COUNTIF(X171:X178,X172))&gt;1,1,(X$3-COUNTIF(X171:X178,"&lt;"&amp;X172))/COUNTIF(X171:X178,X172))))</f>
        <v>0</v>
      </c>
      <c r="AW172" s="1">
        <f t="shared" ref="AW172" si="2592">IF(COUNT(Y172)&lt;1,0,IF((Y$3-COUNTIF(Y171:Y178,"&lt;"&amp;Y172))&lt;0,0,IF(((Y$3-COUNTIF(Y171:Y178,"&lt;"&amp;Y172))/COUNTIF(Y171:Y178,Y172))&gt;1,1,(Y$3-COUNTIF(Y171:Y178,"&lt;"&amp;Y172))/COUNTIF(Y171:Y178,Y172))))</f>
        <v>0</v>
      </c>
    </row>
    <row r="173" spans="1:49" ht="15" x14ac:dyDescent="0.2">
      <c r="B173" s="27" t="s">
        <v>90</v>
      </c>
      <c r="C173" s="28" t="s">
        <v>221</v>
      </c>
      <c r="D173" s="7">
        <v>36</v>
      </c>
      <c r="E173" s="7">
        <v>38</v>
      </c>
      <c r="F173" s="7">
        <v>36</v>
      </c>
      <c r="G173" s="7">
        <v>39</v>
      </c>
      <c r="H173" s="7">
        <v>34</v>
      </c>
      <c r="I173" s="7">
        <v>45</v>
      </c>
      <c r="J173" s="7">
        <v>36</v>
      </c>
      <c r="K173" s="7">
        <v>37</v>
      </c>
      <c r="L173" s="7">
        <v>45</v>
      </c>
      <c r="M173" s="7">
        <v>38</v>
      </c>
      <c r="N173" s="7">
        <v>35</v>
      </c>
      <c r="O173" s="7">
        <v>45</v>
      </c>
      <c r="P173" s="7">
        <v>36</v>
      </c>
      <c r="Q173" s="7">
        <v>34</v>
      </c>
      <c r="R173" s="7">
        <v>45</v>
      </c>
      <c r="S173" s="7">
        <v>40</v>
      </c>
      <c r="T173" s="7">
        <v>35</v>
      </c>
      <c r="U173" s="7"/>
      <c r="V173" s="7"/>
      <c r="W173" s="7"/>
      <c r="X173" s="7"/>
      <c r="Y173" s="7"/>
      <c r="Z173" s="30">
        <f t="shared" si="2571"/>
        <v>38.470588235294116</v>
      </c>
      <c r="AB173" s="1">
        <f>IF(COUNT(D173)&lt;1,0,IF((D$3-COUNTIF(D171:D178,"&lt;"&amp;D173))&lt;0,0,IF(((D$3-COUNTIF(D171:D178,"&lt;"&amp;D173))/COUNTIF(D171:D178,D173))&gt;1,1,(D$3-COUNTIF(D171:D178,"&lt;"&amp;D173))/COUNTIF(D171:D178,D173))))</f>
        <v>0.5</v>
      </c>
      <c r="AC173" s="1">
        <f t="shared" ref="AC173" si="2593">IF(COUNT(E173)&lt;1,0,IF((E$3-COUNTIF(E171:E178,"&lt;"&amp;E173))&lt;0,0,IF(((E$3-COUNTIF(E171:E178,"&lt;"&amp;E173))/COUNTIF(E171:E178,E173))&gt;1,1,(E$3-COUNTIF(E171:E178,"&lt;"&amp;E173))/COUNTIF(E171:E178,E173))))</f>
        <v>1</v>
      </c>
      <c r="AD173" s="1">
        <f t="shared" ref="AD173" si="2594">IF(COUNT(F173)&lt;1,0,IF((F$3-COUNTIF(F171:F178,"&lt;"&amp;F173))&lt;0,0,IF(((F$3-COUNTIF(F171:F178,"&lt;"&amp;F173))/COUNTIF(F171:F178,F173))&gt;1,1,(F$3-COUNTIF(F171:F178,"&lt;"&amp;F173))/COUNTIF(F171:F178,F173))))</f>
        <v>1</v>
      </c>
      <c r="AE173" s="1">
        <f t="shared" ref="AE173" si="2595">IF(COUNT(G173)&lt;1,0,IF((G$3-COUNTIF(G171:G178,"&lt;"&amp;G173))&lt;0,0,IF(((G$3-COUNTIF(G171:G178,"&lt;"&amp;G173))/COUNTIF(G171:G178,G173))&gt;1,1,(G$3-COUNTIF(G171:G178,"&lt;"&amp;G173))/COUNTIF(G171:G178,G173))))</f>
        <v>0</v>
      </c>
      <c r="AF173" s="1">
        <f t="shared" ref="AF173" si="2596">IF(COUNT(H173)&lt;1,0,IF((H$3-COUNTIF(H171:H178,"&lt;"&amp;H173))&lt;0,0,IF(((H$3-COUNTIF(H171:H178,"&lt;"&amp;H173))/COUNTIF(H171:H178,H173))&gt;1,1,(H$3-COUNTIF(H171:H178,"&lt;"&amp;H173))/COUNTIF(H171:H178,H173))))</f>
        <v>1</v>
      </c>
      <c r="AG173" s="1">
        <f t="shared" ref="AG173" si="2597">IF(COUNT(I173)&lt;1,0,IF((I$3-COUNTIF(I171:I178,"&lt;"&amp;I173))&lt;0,0,IF(((I$3-COUNTIF(I171:I178,"&lt;"&amp;I173))/COUNTIF(I171:I178,I173))&gt;1,1,(I$3-COUNTIF(I171:I178,"&lt;"&amp;I173))/COUNTIF(I171:I178,I173))))</f>
        <v>0</v>
      </c>
      <c r="AH173" s="1">
        <f t="shared" ref="AH173" si="2598">IF(COUNT(J173)&lt;1,0,IF((J$3-COUNTIF(J171:J178,"&lt;"&amp;J173))&lt;0,0,IF(((J$3-COUNTIF(J171:J178,"&lt;"&amp;J173))/COUNTIF(J171:J178,J173))&gt;1,1,(J$3-COUNTIF(J171:J178,"&lt;"&amp;J173))/COUNTIF(J171:J178,J173))))</f>
        <v>1</v>
      </c>
      <c r="AI173" s="1">
        <f t="shared" ref="AI173" si="2599">IF(COUNT(K173)&lt;1,0,IF((K$3-COUNTIF(K171:K178,"&lt;"&amp;K173))&lt;0,0,IF(((K$3-COUNTIF(K171:K178,"&lt;"&amp;K173))/COUNTIF(K171:K178,K173))&gt;1,1,(K$3-COUNTIF(K171:K178,"&lt;"&amp;K173))/COUNTIF(K171:K178,K173))))</f>
        <v>0.5</v>
      </c>
      <c r="AJ173" s="1">
        <f t="shared" ref="AJ173" si="2600">IF(COUNT(L173)&lt;1,0,IF((L$3-COUNTIF(L171:L178,"&lt;"&amp;L173))&lt;0,0,IF(((L$3-COUNTIF(L171:L178,"&lt;"&amp;L173))/COUNTIF(L171:L178,L173))&gt;1,1,(L$3-COUNTIF(L171:L178,"&lt;"&amp;L173))/COUNTIF(L171:L178,L173))))</f>
        <v>0</v>
      </c>
      <c r="AK173" s="1">
        <f t="shared" ref="AK173" si="2601">IF(COUNT(M173)&lt;1,0,IF((M$3-COUNTIF(M171:M178,"&lt;"&amp;M173))&lt;0,0,IF(((M$3-COUNTIF(M171:M178,"&lt;"&amp;M173))/COUNTIF(M171:M178,M173))&gt;1,1,(M$3-COUNTIF(M171:M178,"&lt;"&amp;M173))/COUNTIF(M171:M178,M173))))</f>
        <v>1</v>
      </c>
      <c r="AL173" s="1">
        <f t="shared" ref="AL173" si="2602">IF(COUNT(N173)&lt;1,0,IF((N$3-COUNTIF(N171:N178,"&lt;"&amp;N173))&lt;0,0,IF(((N$3-COUNTIF(N171:N178,"&lt;"&amp;N173))/COUNTIF(N171:N178,N173))&gt;1,1,(N$3-COUNTIF(N171:N178,"&lt;"&amp;N173))/COUNTIF(N171:N178,N173))))</f>
        <v>1</v>
      </c>
      <c r="AM173" s="1">
        <f t="shared" ref="AM173" si="2603">IF(COUNT(O173)&lt;1,0,IF((O$3-COUNTIF(O171:O178,"&lt;"&amp;O173))&lt;0,0,IF(((O$3-COUNTIF(O171:O178,"&lt;"&amp;O173))/COUNTIF(O171:O178,O173))&gt;1,1,(O$3-COUNTIF(O171:O178,"&lt;"&amp;O173))/COUNTIF(O171:O178,O173))))</f>
        <v>0</v>
      </c>
      <c r="AN173" s="1">
        <f t="shared" ref="AN173" si="2604">IF(COUNT(P173)&lt;1,0,IF((P$3-COUNTIF(P171:P178,"&lt;"&amp;P173))&lt;0,0,IF(((P$3-COUNTIF(P171:P178,"&lt;"&amp;P173))/COUNTIF(P171:P178,P173))&gt;1,1,(P$3-COUNTIF(P171:P178,"&lt;"&amp;P173))/COUNTIF(P171:P178,P173))))</f>
        <v>1</v>
      </c>
      <c r="AO173" s="1">
        <f t="shared" ref="AO173" si="2605">IF(COUNT(Q173)&lt;1,0,IF((Q$3-COUNTIF(Q171:Q178,"&lt;"&amp;Q173))&lt;0,0,IF(((Q$3-COUNTIF(Q171:Q178,"&lt;"&amp;Q173))/COUNTIF(Q171:Q178,Q173))&gt;1,1,(Q$3-COUNTIF(Q171:Q178,"&lt;"&amp;Q173))/COUNTIF(Q171:Q178,Q173))))</f>
        <v>1</v>
      </c>
      <c r="AP173" s="1">
        <f t="shared" ref="AP173" si="2606">IF(COUNT(R173)&lt;1,0,IF((R$3-COUNTIF(R171:R178,"&lt;"&amp;R173))&lt;0,0,IF(((R$3-COUNTIF(R171:R178,"&lt;"&amp;R173))/COUNTIF(R171:R178,R173))&gt;1,1,(R$3-COUNTIF(R171:R178,"&lt;"&amp;R173))/COUNTIF(R171:R178,R173))))</f>
        <v>0.5</v>
      </c>
      <c r="AQ173" s="1">
        <f t="shared" ref="AQ173" si="2607">IF(COUNT(S173)&lt;1,0,IF((S$3-COUNTIF(S171:S178,"&lt;"&amp;S173))&lt;0,0,IF(((S$3-COUNTIF(S171:S178,"&lt;"&amp;S173))/COUNTIF(S171:S178,S173))&gt;1,1,(S$3-COUNTIF(S171:S178,"&lt;"&amp;S173))/COUNTIF(S171:S178,S173))))</f>
        <v>1</v>
      </c>
      <c r="AR173" s="1">
        <f t="shared" ref="AR173" si="2608">IF(COUNT(T173)&lt;1,0,IF((T$3-COUNTIF(T171:T178,"&lt;"&amp;T173))&lt;0,0,IF(((T$3-COUNTIF(T171:T178,"&lt;"&amp;T173))/COUNTIF(T171:T178,T173))&gt;1,1,(T$3-COUNTIF(T171:T178,"&lt;"&amp;T173))/COUNTIF(T171:T178,T173))))</f>
        <v>1</v>
      </c>
      <c r="AS173" s="1">
        <f t="shared" ref="AS173" si="2609">IF(COUNT(U173)&lt;1,0,IF((U$3-COUNTIF(U171:U178,"&lt;"&amp;U173))&lt;0,0,IF(((U$3-COUNTIF(U171:U178,"&lt;"&amp;U173))/COUNTIF(U171:U178,U173))&gt;1,1,(U$3-COUNTIF(U171:U178,"&lt;"&amp;U173))/COUNTIF(U171:U178,U173))))</f>
        <v>0</v>
      </c>
      <c r="AT173" s="1">
        <f t="shared" ref="AT173" si="2610">IF(COUNT(V173)&lt;1,0,IF((V$3-COUNTIF(V171:V178,"&lt;"&amp;V173))&lt;0,0,IF(((V$3-COUNTIF(V171:V178,"&lt;"&amp;V173))/COUNTIF(V171:V178,V173))&gt;1,1,(V$3-COUNTIF(V171:V178,"&lt;"&amp;V173))/COUNTIF(V171:V178,V173))))</f>
        <v>0</v>
      </c>
      <c r="AU173" s="1">
        <f t="shared" ref="AU173" si="2611">IF(COUNT(W173)&lt;1,0,IF((W$3-COUNTIF(W171:W178,"&lt;"&amp;W173))&lt;0,0,IF(((W$3-COUNTIF(W171:W178,"&lt;"&amp;W173))/COUNTIF(W171:W178,W173))&gt;1,1,(W$3-COUNTIF(W171:W178,"&lt;"&amp;W173))/COUNTIF(W171:W178,W173))))</f>
        <v>0</v>
      </c>
      <c r="AV173" s="1">
        <f t="shared" ref="AV173" si="2612">IF(COUNT(X173)&lt;1,0,IF((X$3-COUNTIF(X171:X178,"&lt;"&amp;X173))&lt;0,0,IF(((X$3-COUNTIF(X171:X178,"&lt;"&amp;X173))/COUNTIF(X171:X178,X173))&gt;1,1,(X$3-COUNTIF(X171:X178,"&lt;"&amp;X173))/COUNTIF(X171:X178,X173))))</f>
        <v>0</v>
      </c>
      <c r="AW173" s="1">
        <f t="shared" ref="AW173" si="2613">IF(COUNT(Y173)&lt;1,0,IF((Y$3-COUNTIF(Y171:Y178,"&lt;"&amp;Y173))&lt;0,0,IF(((Y$3-COUNTIF(Y171:Y178,"&lt;"&amp;Y173))/COUNTIF(Y171:Y178,Y173))&gt;1,1,(Y$3-COUNTIF(Y171:Y178,"&lt;"&amp;Y173))/COUNTIF(Y171:Y178,Y173))))</f>
        <v>0</v>
      </c>
    </row>
    <row r="174" spans="1:49" ht="15" x14ac:dyDescent="0.2">
      <c r="B174" s="11" t="s">
        <v>79</v>
      </c>
      <c r="C174" s="28" t="s">
        <v>221</v>
      </c>
      <c r="D174" s="7">
        <v>34</v>
      </c>
      <c r="E174" s="7">
        <v>44</v>
      </c>
      <c r="F174" s="7">
        <v>45</v>
      </c>
      <c r="G174" s="7">
        <v>35</v>
      </c>
      <c r="H174" s="7">
        <v>45</v>
      </c>
      <c r="I174" s="7">
        <v>39</v>
      </c>
      <c r="J174" s="7">
        <v>45</v>
      </c>
      <c r="K174" s="7">
        <v>45</v>
      </c>
      <c r="L174" s="7">
        <v>45</v>
      </c>
      <c r="M174" s="7">
        <v>39</v>
      </c>
      <c r="N174" s="7">
        <v>45</v>
      </c>
      <c r="O174" s="7">
        <v>45</v>
      </c>
      <c r="P174" s="7">
        <v>45</v>
      </c>
      <c r="Q174" s="7">
        <v>45</v>
      </c>
      <c r="R174" s="7">
        <v>45</v>
      </c>
      <c r="S174" s="7">
        <v>45</v>
      </c>
      <c r="T174" s="7">
        <v>45</v>
      </c>
      <c r="U174" s="7"/>
      <c r="V174" s="7"/>
      <c r="W174" s="7"/>
      <c r="X174" s="7"/>
      <c r="Y174" s="7"/>
      <c r="Z174" s="30">
        <f t="shared" si="2571"/>
        <v>43</v>
      </c>
      <c r="AB174" s="1">
        <f>IF(COUNT(D174)&lt;1,0,IF((D$3-COUNTIF(D171:D178,"&lt;"&amp;D174))&lt;0,0,IF(((D$3-COUNTIF(D171:D178,"&lt;"&amp;D174))/COUNTIF(D171:D178,D174))&gt;1,1,(D$3-COUNTIF(D171:D178,"&lt;"&amp;D174))/COUNTIF(D171:D178,D174))))</f>
        <v>1</v>
      </c>
      <c r="AC174" s="1">
        <f t="shared" ref="AC174" si="2614">IF(COUNT(E174)&lt;1,0,IF((E$3-COUNTIF(E171:E178,"&lt;"&amp;E174))&lt;0,0,IF(((E$3-COUNTIF(E171:E178,"&lt;"&amp;E174))/COUNTIF(E171:E178,E174))&gt;1,1,(E$3-COUNTIF(E171:E178,"&lt;"&amp;E174))/COUNTIF(E171:E178,E174))))</f>
        <v>0</v>
      </c>
      <c r="AD174" s="1">
        <f t="shared" ref="AD174" si="2615">IF(COUNT(F174)&lt;1,0,IF((F$3-COUNTIF(F171:F178,"&lt;"&amp;F174))&lt;0,0,IF(((F$3-COUNTIF(F171:F178,"&lt;"&amp;F174))/COUNTIF(F171:F178,F174))&gt;1,1,(F$3-COUNTIF(F171:F178,"&lt;"&amp;F174))/COUNTIF(F171:F178,F174))))</f>
        <v>0</v>
      </c>
      <c r="AE174" s="1">
        <f t="shared" ref="AE174" si="2616">IF(COUNT(G174)&lt;1,0,IF((G$3-COUNTIF(G171:G178,"&lt;"&amp;G174))&lt;0,0,IF(((G$3-COUNTIF(G171:G178,"&lt;"&amp;G174))/COUNTIF(G171:G178,G174))&gt;1,1,(G$3-COUNTIF(G171:G178,"&lt;"&amp;G174))/COUNTIF(G171:G178,G174))))</f>
        <v>1</v>
      </c>
      <c r="AF174" s="1">
        <f t="shared" ref="AF174" si="2617">IF(COUNT(H174)&lt;1,0,IF((H$3-COUNTIF(H171:H178,"&lt;"&amp;H174))&lt;0,0,IF(((H$3-COUNTIF(H171:H178,"&lt;"&amp;H174))/COUNTIF(H171:H178,H174))&gt;1,1,(H$3-COUNTIF(H171:H178,"&lt;"&amp;H174))/COUNTIF(H171:H178,H174))))</f>
        <v>0</v>
      </c>
      <c r="AG174" s="1">
        <f t="shared" ref="AG174" si="2618">IF(COUNT(I174)&lt;1,0,IF((I$3-COUNTIF(I171:I178,"&lt;"&amp;I174))&lt;0,0,IF(((I$3-COUNTIF(I171:I178,"&lt;"&amp;I174))/COUNTIF(I171:I178,I174))&gt;1,1,(I$3-COUNTIF(I171:I178,"&lt;"&amp;I174))/COUNTIF(I171:I178,I174))))</f>
        <v>1</v>
      </c>
      <c r="AH174" s="1">
        <f t="shared" ref="AH174" si="2619">IF(COUNT(J174)&lt;1,0,IF((J$3-COUNTIF(J171:J178,"&lt;"&amp;J174))&lt;0,0,IF(((J$3-COUNTIF(J171:J178,"&lt;"&amp;J174))/COUNTIF(J171:J178,J174))&gt;1,1,(J$3-COUNTIF(J171:J178,"&lt;"&amp;J174))/COUNTIF(J171:J178,J174))))</f>
        <v>0</v>
      </c>
      <c r="AI174" s="1">
        <f t="shared" ref="AI174" si="2620">IF(COUNT(K174)&lt;1,0,IF((K$3-COUNTIF(K171:K178,"&lt;"&amp;K174))&lt;0,0,IF(((K$3-COUNTIF(K171:K178,"&lt;"&amp;K174))/COUNTIF(K171:K178,K174))&gt;1,1,(K$3-COUNTIF(K171:K178,"&lt;"&amp;K174))/COUNTIF(K171:K178,K174))))</f>
        <v>0</v>
      </c>
      <c r="AJ174" s="1">
        <f t="shared" ref="AJ174" si="2621">IF(COUNT(L174)&lt;1,0,IF((L$3-COUNTIF(L171:L178,"&lt;"&amp;L174))&lt;0,0,IF(((L$3-COUNTIF(L171:L178,"&lt;"&amp;L174))/COUNTIF(L171:L178,L174))&gt;1,1,(L$3-COUNTIF(L171:L178,"&lt;"&amp;L174))/COUNTIF(L171:L178,L174))))</f>
        <v>0</v>
      </c>
      <c r="AK174" s="1">
        <f t="shared" ref="AK174" si="2622">IF(COUNT(M174)&lt;1,0,IF((M$3-COUNTIF(M171:M178,"&lt;"&amp;M174))&lt;0,0,IF(((M$3-COUNTIF(M171:M178,"&lt;"&amp;M174))/COUNTIF(M171:M178,M174))&gt;1,1,(M$3-COUNTIF(M171:M178,"&lt;"&amp;M174))/COUNTIF(M171:M178,M174))))</f>
        <v>1</v>
      </c>
      <c r="AL174" s="1">
        <f t="shared" ref="AL174" si="2623">IF(COUNT(N174)&lt;1,0,IF((N$3-COUNTIF(N171:N178,"&lt;"&amp;N174))&lt;0,0,IF(((N$3-COUNTIF(N171:N178,"&lt;"&amp;N174))/COUNTIF(N171:N178,N174))&gt;1,1,(N$3-COUNTIF(N171:N178,"&lt;"&amp;N174))/COUNTIF(N171:N178,N174))))</f>
        <v>0</v>
      </c>
      <c r="AM174" s="1">
        <f t="shared" ref="AM174" si="2624">IF(COUNT(O174)&lt;1,0,IF((O$3-COUNTIF(O171:O178,"&lt;"&amp;O174))&lt;0,0,IF(((O$3-COUNTIF(O171:O178,"&lt;"&amp;O174))/COUNTIF(O171:O178,O174))&gt;1,1,(O$3-COUNTIF(O171:O178,"&lt;"&amp;O174))/COUNTIF(O171:O178,O174))))</f>
        <v>0</v>
      </c>
      <c r="AN174" s="1">
        <f t="shared" ref="AN174" si="2625">IF(COUNT(P174)&lt;1,0,IF((P$3-COUNTIF(P171:P178,"&lt;"&amp;P174))&lt;0,0,IF(((P$3-COUNTIF(P171:P178,"&lt;"&amp;P174))/COUNTIF(P171:P178,P174))&gt;1,1,(P$3-COUNTIF(P171:P178,"&lt;"&amp;P174))/COUNTIF(P171:P178,P174))))</f>
        <v>0.4</v>
      </c>
      <c r="AO174" s="1">
        <f t="shared" ref="AO174" si="2626">IF(COUNT(Q174)&lt;1,0,IF((Q$3-COUNTIF(Q171:Q178,"&lt;"&amp;Q174))&lt;0,0,IF(((Q$3-COUNTIF(Q171:Q178,"&lt;"&amp;Q174))/COUNTIF(Q171:Q178,Q174))&gt;1,1,(Q$3-COUNTIF(Q171:Q178,"&lt;"&amp;Q174))/COUNTIF(Q171:Q178,Q174))))</f>
        <v>0</v>
      </c>
      <c r="AP174" s="1">
        <f t="shared" ref="AP174" si="2627">IF(COUNT(R174)&lt;1,0,IF((R$3-COUNTIF(R171:R178,"&lt;"&amp;R174))&lt;0,0,IF(((R$3-COUNTIF(R171:R178,"&lt;"&amp;R174))/COUNTIF(R171:R178,R174))&gt;1,1,(R$3-COUNTIF(R171:R178,"&lt;"&amp;R174))/COUNTIF(R171:R178,R174))))</f>
        <v>0.5</v>
      </c>
      <c r="AQ174" s="1">
        <f t="shared" ref="AQ174" si="2628">IF(COUNT(S174)&lt;1,0,IF((S$3-COUNTIF(S171:S178,"&lt;"&amp;S174))&lt;0,0,IF(((S$3-COUNTIF(S171:S178,"&lt;"&amp;S174))/COUNTIF(S171:S178,S174))&gt;1,1,(S$3-COUNTIF(S171:S178,"&lt;"&amp;S174))/COUNTIF(S171:S178,S174))))</f>
        <v>0</v>
      </c>
      <c r="AR174" s="1">
        <f t="shared" ref="AR174" si="2629">IF(COUNT(T174)&lt;1,0,IF((T$3-COUNTIF(T171:T178,"&lt;"&amp;T174))&lt;0,0,IF(((T$3-COUNTIF(T171:T178,"&lt;"&amp;T174))/COUNTIF(T171:T178,T174))&gt;1,1,(T$3-COUNTIF(T171:T178,"&lt;"&amp;T174))/COUNTIF(T171:T178,T174))))</f>
        <v>0</v>
      </c>
      <c r="AS174" s="1">
        <f t="shared" ref="AS174" si="2630">IF(COUNT(U174)&lt;1,0,IF((U$3-COUNTIF(U171:U178,"&lt;"&amp;U174))&lt;0,0,IF(((U$3-COUNTIF(U171:U178,"&lt;"&amp;U174))/COUNTIF(U171:U178,U174))&gt;1,1,(U$3-COUNTIF(U171:U178,"&lt;"&amp;U174))/COUNTIF(U171:U178,U174))))</f>
        <v>0</v>
      </c>
      <c r="AT174" s="1">
        <f t="shared" ref="AT174" si="2631">IF(COUNT(V174)&lt;1,0,IF((V$3-COUNTIF(V171:V178,"&lt;"&amp;V174))&lt;0,0,IF(((V$3-COUNTIF(V171:V178,"&lt;"&amp;V174))/COUNTIF(V171:V178,V174))&gt;1,1,(V$3-COUNTIF(V171:V178,"&lt;"&amp;V174))/COUNTIF(V171:V178,V174))))</f>
        <v>0</v>
      </c>
      <c r="AU174" s="1">
        <f t="shared" ref="AU174" si="2632">IF(COUNT(W174)&lt;1,0,IF((W$3-COUNTIF(W171:W178,"&lt;"&amp;W174))&lt;0,0,IF(((W$3-COUNTIF(W171:W178,"&lt;"&amp;W174))/COUNTIF(W171:W178,W174))&gt;1,1,(W$3-COUNTIF(W171:W178,"&lt;"&amp;W174))/COUNTIF(W171:W178,W174))))</f>
        <v>0</v>
      </c>
      <c r="AV174" s="1">
        <f t="shared" ref="AV174" si="2633">IF(COUNT(X174)&lt;1,0,IF((X$3-COUNTIF(X171:X178,"&lt;"&amp;X174))&lt;0,0,IF(((X$3-COUNTIF(X171:X178,"&lt;"&amp;X174))/COUNTIF(X171:X178,X174))&gt;1,1,(X$3-COUNTIF(X171:X178,"&lt;"&amp;X174))/COUNTIF(X171:X178,X174))))</f>
        <v>0</v>
      </c>
      <c r="AW174" s="1">
        <f t="shared" ref="AW174" si="2634">IF(COUNT(Y174)&lt;1,0,IF((Y$3-COUNTIF(Y171:Y178,"&lt;"&amp;Y174))&lt;0,0,IF(((Y$3-COUNTIF(Y171:Y178,"&lt;"&amp;Y174))/COUNTIF(Y171:Y178,Y174))&gt;1,1,(Y$3-COUNTIF(Y171:Y178,"&lt;"&amp;Y174))/COUNTIF(Y171:Y178,Y174))))</f>
        <v>0</v>
      </c>
    </row>
    <row r="175" spans="1:49" ht="15" x14ac:dyDescent="0.2">
      <c r="B175" s="11" t="s">
        <v>80</v>
      </c>
      <c r="C175" s="28" t="s">
        <v>221</v>
      </c>
      <c r="D175" s="7">
        <v>45</v>
      </c>
      <c r="E175" s="7">
        <v>32</v>
      </c>
      <c r="F175" s="7">
        <v>38</v>
      </c>
      <c r="G175" s="7">
        <v>36</v>
      </c>
      <c r="H175" s="7">
        <v>38</v>
      </c>
      <c r="I175" s="7">
        <v>42</v>
      </c>
      <c r="J175" s="7">
        <v>33</v>
      </c>
      <c r="K175" s="7">
        <v>36</v>
      </c>
      <c r="L175" s="7">
        <v>38</v>
      </c>
      <c r="M175" s="7">
        <v>45</v>
      </c>
      <c r="N175" s="7">
        <v>44</v>
      </c>
      <c r="O175" s="7">
        <v>41</v>
      </c>
      <c r="P175" s="7">
        <v>45</v>
      </c>
      <c r="Q175" s="7">
        <v>37</v>
      </c>
      <c r="R175" s="7">
        <v>45</v>
      </c>
      <c r="S175" s="7">
        <v>39</v>
      </c>
      <c r="T175" s="7">
        <v>45</v>
      </c>
      <c r="U175" s="7"/>
      <c r="V175" s="7"/>
      <c r="W175" s="7"/>
      <c r="X175" s="7"/>
      <c r="Y175" s="7"/>
      <c r="Z175" s="30">
        <f t="shared" si="2571"/>
        <v>39.941176470588232</v>
      </c>
      <c r="AB175" s="1">
        <f>IF(COUNT(D175)&lt;1,0,IF((D$3-COUNTIF(D171:D178,"&lt;"&amp;D175))&lt;0,0,IF(((D$3-COUNTIF(D171:D178,"&lt;"&amp;D175))/COUNTIF(D171:D178,D175))&gt;1,1,(D$3-COUNTIF(D171:D178,"&lt;"&amp;D175))/COUNTIF(D171:D178,D175))))</f>
        <v>0</v>
      </c>
      <c r="AC175" s="1">
        <f t="shared" ref="AC175" si="2635">IF(COUNT(E175)&lt;1,0,IF((E$3-COUNTIF(E171:E178,"&lt;"&amp;E175))&lt;0,0,IF(((E$3-COUNTIF(E171:E178,"&lt;"&amp;E175))/COUNTIF(E171:E178,E175))&gt;1,1,(E$3-COUNTIF(E171:E178,"&lt;"&amp;E175))/COUNTIF(E171:E178,E175))))</f>
        <v>1</v>
      </c>
      <c r="AD175" s="1">
        <f t="shared" ref="AD175" si="2636">IF(COUNT(F175)&lt;1,0,IF((F$3-COUNTIF(F171:F178,"&lt;"&amp;F175))&lt;0,0,IF(((F$3-COUNTIF(F171:F178,"&lt;"&amp;F175))/COUNTIF(F171:F178,F175))&gt;1,1,(F$3-COUNTIF(F171:F178,"&lt;"&amp;F175))/COUNTIF(F171:F178,F175))))</f>
        <v>1</v>
      </c>
      <c r="AE175" s="1">
        <f t="shared" ref="AE175" si="2637">IF(COUNT(G175)&lt;1,0,IF((G$3-COUNTIF(G171:G178,"&lt;"&amp;G175))&lt;0,0,IF(((G$3-COUNTIF(G171:G178,"&lt;"&amp;G175))/COUNTIF(G171:G178,G175))&gt;1,1,(G$3-COUNTIF(G171:G178,"&lt;"&amp;G175))/COUNTIF(G171:G178,G175))))</f>
        <v>1</v>
      </c>
      <c r="AF175" s="1">
        <f t="shared" ref="AF175" si="2638">IF(COUNT(H175)&lt;1,0,IF((H$3-COUNTIF(H171:H178,"&lt;"&amp;H175))&lt;0,0,IF(((H$3-COUNTIF(H171:H178,"&lt;"&amp;H175))/COUNTIF(H171:H178,H175))&gt;1,1,(H$3-COUNTIF(H171:H178,"&lt;"&amp;H175))/COUNTIF(H171:H178,H175))))</f>
        <v>1</v>
      </c>
      <c r="AG175" s="1">
        <f t="shared" ref="AG175" si="2639">IF(COUNT(I175)&lt;1,0,IF((I$3-COUNTIF(I171:I178,"&lt;"&amp;I175))&lt;0,0,IF(((I$3-COUNTIF(I171:I178,"&lt;"&amp;I175))/COUNTIF(I171:I178,I175))&gt;1,1,(I$3-COUNTIF(I171:I178,"&lt;"&amp;I175))/COUNTIF(I171:I178,I175))))</f>
        <v>1</v>
      </c>
      <c r="AH175" s="1">
        <f t="shared" ref="AH175" si="2640">IF(COUNT(J175)&lt;1,0,IF((J$3-COUNTIF(J171:J178,"&lt;"&amp;J175))&lt;0,0,IF(((J$3-COUNTIF(J171:J178,"&lt;"&amp;J175))/COUNTIF(J171:J178,J175))&gt;1,1,(J$3-COUNTIF(J171:J178,"&lt;"&amp;J175))/COUNTIF(J171:J178,J175))))</f>
        <v>1</v>
      </c>
      <c r="AI175" s="1">
        <f t="shared" ref="AI175" si="2641">IF(COUNT(K175)&lt;1,0,IF((K$3-COUNTIF(K171:K178,"&lt;"&amp;K175))&lt;0,0,IF(((K$3-COUNTIF(K171:K178,"&lt;"&amp;K175))/COUNTIF(K171:K178,K175))&gt;1,1,(K$3-COUNTIF(K171:K178,"&lt;"&amp;K175))/COUNTIF(K171:K178,K175))))</f>
        <v>1</v>
      </c>
      <c r="AJ175" s="1">
        <f t="shared" ref="AJ175" si="2642">IF(COUNT(L175)&lt;1,0,IF((L$3-COUNTIF(L171:L178,"&lt;"&amp;L175))&lt;0,0,IF(((L$3-COUNTIF(L171:L178,"&lt;"&amp;L175))/COUNTIF(L171:L178,L175))&gt;1,1,(L$3-COUNTIF(L171:L178,"&lt;"&amp;L175))/COUNTIF(L171:L178,L175))))</f>
        <v>1</v>
      </c>
      <c r="AK175" s="1">
        <f t="shared" ref="AK175" si="2643">IF(COUNT(M175)&lt;1,0,IF((M$3-COUNTIF(M171:M178,"&lt;"&amp;M175))&lt;0,0,IF(((M$3-COUNTIF(M171:M178,"&lt;"&amp;M175))/COUNTIF(M171:M178,M175))&gt;1,1,(M$3-COUNTIF(M171:M178,"&lt;"&amp;M175))/COUNTIF(M171:M178,M175))))</f>
        <v>0</v>
      </c>
      <c r="AL175" s="1">
        <f t="shared" ref="AL175" si="2644">IF(COUNT(N175)&lt;1,0,IF((N$3-COUNTIF(N171:N178,"&lt;"&amp;N175))&lt;0,0,IF(((N$3-COUNTIF(N171:N178,"&lt;"&amp;N175))/COUNTIF(N171:N178,N175))&gt;1,1,(N$3-COUNTIF(N171:N178,"&lt;"&amp;N175))/COUNTIF(N171:N178,N175))))</f>
        <v>1</v>
      </c>
      <c r="AM175" s="1">
        <f t="shared" ref="AM175" si="2645">IF(COUNT(O175)&lt;1,0,IF((O$3-COUNTIF(O171:O178,"&lt;"&amp;O175))&lt;0,0,IF(((O$3-COUNTIF(O171:O178,"&lt;"&amp;O175))/COUNTIF(O171:O178,O175))&gt;1,1,(O$3-COUNTIF(O171:O178,"&lt;"&amp;O175))/COUNTIF(O171:O178,O175))))</f>
        <v>1</v>
      </c>
      <c r="AN175" s="1">
        <f t="shared" ref="AN175" si="2646">IF(COUNT(P175)&lt;1,0,IF((P$3-COUNTIF(P171:P178,"&lt;"&amp;P175))&lt;0,0,IF(((P$3-COUNTIF(P171:P178,"&lt;"&amp;P175))/COUNTIF(P171:P178,P175))&gt;1,1,(P$3-COUNTIF(P171:P178,"&lt;"&amp;P175))/COUNTIF(P171:P178,P175))))</f>
        <v>0.4</v>
      </c>
      <c r="AO175" s="1">
        <f t="shared" ref="AO175" si="2647">IF(COUNT(Q175)&lt;1,0,IF((Q$3-COUNTIF(Q171:Q178,"&lt;"&amp;Q175))&lt;0,0,IF(((Q$3-COUNTIF(Q171:Q178,"&lt;"&amp;Q175))/COUNTIF(Q171:Q178,Q175))&gt;1,1,(Q$3-COUNTIF(Q171:Q178,"&lt;"&amp;Q175))/COUNTIF(Q171:Q178,Q175))))</f>
        <v>1</v>
      </c>
      <c r="AP175" s="1">
        <f t="shared" ref="AP175" si="2648">IF(COUNT(R175)&lt;1,0,IF((R$3-COUNTIF(R171:R178,"&lt;"&amp;R175))&lt;0,0,IF(((R$3-COUNTIF(R171:R178,"&lt;"&amp;R175))/COUNTIF(R171:R178,R175))&gt;1,1,(R$3-COUNTIF(R171:R178,"&lt;"&amp;R175))/COUNTIF(R171:R178,R175))))</f>
        <v>0.5</v>
      </c>
      <c r="AQ175" s="1">
        <f t="shared" ref="AQ175" si="2649">IF(COUNT(S175)&lt;1,0,IF((S$3-COUNTIF(S171:S178,"&lt;"&amp;S175))&lt;0,0,IF(((S$3-COUNTIF(S171:S178,"&lt;"&amp;S175))/COUNTIF(S171:S178,S175))&gt;1,1,(S$3-COUNTIF(S171:S178,"&lt;"&amp;S175))/COUNTIF(S171:S178,S175))))</f>
        <v>1</v>
      </c>
      <c r="AR175" s="1">
        <f t="shared" ref="AR175" si="2650">IF(COUNT(T175)&lt;1,0,IF((T$3-COUNTIF(T171:T178,"&lt;"&amp;T175))&lt;0,0,IF(((T$3-COUNTIF(T171:T178,"&lt;"&amp;T175))/COUNTIF(T171:T178,T175))&gt;1,1,(T$3-COUNTIF(T171:T178,"&lt;"&amp;T175))/COUNTIF(T171:T178,T175))))</f>
        <v>0</v>
      </c>
      <c r="AS175" s="1">
        <f t="shared" ref="AS175" si="2651">IF(COUNT(U175)&lt;1,0,IF((U$3-COUNTIF(U171:U178,"&lt;"&amp;U175))&lt;0,0,IF(((U$3-COUNTIF(U171:U178,"&lt;"&amp;U175))/COUNTIF(U171:U178,U175))&gt;1,1,(U$3-COUNTIF(U171:U178,"&lt;"&amp;U175))/COUNTIF(U171:U178,U175))))</f>
        <v>0</v>
      </c>
      <c r="AT175" s="1">
        <f t="shared" ref="AT175" si="2652">IF(COUNT(V175)&lt;1,0,IF((V$3-COUNTIF(V171:V178,"&lt;"&amp;V175))&lt;0,0,IF(((V$3-COUNTIF(V171:V178,"&lt;"&amp;V175))/COUNTIF(V171:V178,V175))&gt;1,1,(V$3-COUNTIF(V171:V178,"&lt;"&amp;V175))/COUNTIF(V171:V178,V175))))</f>
        <v>0</v>
      </c>
      <c r="AU175" s="1">
        <f t="shared" ref="AU175" si="2653">IF(COUNT(W175)&lt;1,0,IF((W$3-COUNTIF(W171:W178,"&lt;"&amp;W175))&lt;0,0,IF(((W$3-COUNTIF(W171:W178,"&lt;"&amp;W175))/COUNTIF(W171:W178,W175))&gt;1,1,(W$3-COUNTIF(W171:W178,"&lt;"&amp;W175))/COUNTIF(W171:W178,W175))))</f>
        <v>0</v>
      </c>
      <c r="AV175" s="1">
        <f t="shared" ref="AV175" si="2654">IF(COUNT(X175)&lt;1,0,IF((X$3-COUNTIF(X171:X178,"&lt;"&amp;X175))&lt;0,0,IF(((X$3-COUNTIF(X171:X178,"&lt;"&amp;X175))/COUNTIF(X171:X178,X175))&gt;1,1,(X$3-COUNTIF(X171:X178,"&lt;"&amp;X175))/COUNTIF(X171:X178,X175))))</f>
        <v>0</v>
      </c>
      <c r="AW175" s="1">
        <f t="shared" ref="AW175" si="2655">IF(COUNT(Y175)&lt;1,0,IF((Y$3-COUNTIF(Y171:Y178,"&lt;"&amp;Y175))&lt;0,0,IF(((Y$3-COUNTIF(Y171:Y178,"&lt;"&amp;Y175))/COUNTIF(Y171:Y178,Y175))&gt;1,1,(Y$3-COUNTIF(Y171:Y178,"&lt;"&amp;Y175))/COUNTIF(Y171:Y178,Y175))))</f>
        <v>0</v>
      </c>
    </row>
    <row r="176" spans="1:49" ht="15" x14ac:dyDescent="0.2">
      <c r="B176" s="11" t="s">
        <v>149</v>
      </c>
      <c r="C176" s="18" t="s">
        <v>221</v>
      </c>
      <c r="D176" s="7">
        <v>41</v>
      </c>
      <c r="E176" s="7">
        <v>41</v>
      </c>
      <c r="F176" s="7">
        <v>37</v>
      </c>
      <c r="G176" s="7">
        <v>29</v>
      </c>
      <c r="H176" s="7">
        <v>40</v>
      </c>
      <c r="I176" s="7">
        <v>44</v>
      </c>
      <c r="J176" s="7">
        <v>39</v>
      </c>
      <c r="K176" s="7">
        <v>31</v>
      </c>
      <c r="L176" s="7">
        <v>39</v>
      </c>
      <c r="M176" s="7">
        <v>45</v>
      </c>
      <c r="N176" s="7">
        <v>38</v>
      </c>
      <c r="O176" s="7">
        <v>44</v>
      </c>
      <c r="P176" s="7">
        <v>45</v>
      </c>
      <c r="Q176" s="7">
        <v>37</v>
      </c>
      <c r="R176" s="7">
        <v>38</v>
      </c>
      <c r="S176" s="7">
        <v>40</v>
      </c>
      <c r="T176" s="7">
        <v>30</v>
      </c>
      <c r="U176" s="7"/>
      <c r="V176" s="7"/>
      <c r="W176" s="7"/>
      <c r="X176" s="7"/>
      <c r="Y176" s="7"/>
      <c r="Z176" s="30">
        <f t="shared" si="2571"/>
        <v>38.705882352941174</v>
      </c>
      <c r="AB176" s="1">
        <f>IF(COUNT(D176)&lt;1,0,IF((D$3-COUNTIF(D171:D178,"&lt;"&amp;D176))&lt;0,0,IF(((D$3-COUNTIF(D171:D178,"&lt;"&amp;D176))/COUNTIF(D171:D178,D176))&gt;1,1,(D$3-COUNTIF(D171:D178,"&lt;"&amp;D176))/COUNTIF(D171:D178,D176))))</f>
        <v>0</v>
      </c>
      <c r="AC176" s="1">
        <f t="shared" ref="AC176" si="2656">IF(COUNT(E176)&lt;1,0,IF((E$3-COUNTIF(E171:E178,"&lt;"&amp;E176))&lt;0,0,IF(((E$3-COUNTIF(E171:E178,"&lt;"&amp;E176))/COUNTIF(E171:E178,E176))&gt;1,1,(E$3-COUNTIF(E171:E178,"&lt;"&amp;E176))/COUNTIF(E171:E178,E176))))</f>
        <v>0</v>
      </c>
      <c r="AD176" s="1">
        <f t="shared" ref="AD176" si="2657">IF(COUNT(F176)&lt;1,0,IF((F$3-COUNTIF(F171:F178,"&lt;"&amp;F176))&lt;0,0,IF(((F$3-COUNTIF(F171:F178,"&lt;"&amp;F176))/COUNTIF(F171:F178,F176))&gt;1,1,(F$3-COUNTIF(F171:F178,"&lt;"&amp;F176))/COUNTIF(F171:F178,F176))))</f>
        <v>1</v>
      </c>
      <c r="AE176" s="1">
        <f t="shared" ref="AE176" si="2658">IF(COUNT(G176)&lt;1,0,IF((G$3-COUNTIF(G171:G178,"&lt;"&amp;G176))&lt;0,0,IF(((G$3-COUNTIF(G171:G178,"&lt;"&amp;G176))/COUNTIF(G171:G178,G176))&gt;1,1,(G$3-COUNTIF(G171:G178,"&lt;"&amp;G176))/COUNTIF(G171:G178,G176))))</f>
        <v>1</v>
      </c>
      <c r="AF176" s="1">
        <f t="shared" ref="AF176" si="2659">IF(COUNT(H176)&lt;1,0,IF((H$3-COUNTIF(H171:H178,"&lt;"&amp;H176))&lt;0,0,IF(((H$3-COUNTIF(H171:H178,"&lt;"&amp;H176))/COUNTIF(H171:H178,H176))&gt;1,1,(H$3-COUNTIF(H171:H178,"&lt;"&amp;H176))/COUNTIF(H171:H178,H176))))</f>
        <v>1</v>
      </c>
      <c r="AG176" s="1">
        <f t="shared" ref="AG176" si="2660">IF(COUNT(I176)&lt;1,0,IF((I$3-COUNTIF(I171:I178,"&lt;"&amp;I176))&lt;0,0,IF(((I$3-COUNTIF(I171:I178,"&lt;"&amp;I176))/COUNTIF(I171:I178,I176))&gt;1,1,(I$3-COUNTIF(I171:I178,"&lt;"&amp;I176))/COUNTIF(I171:I178,I176))))</f>
        <v>0.5</v>
      </c>
      <c r="AH176" s="1">
        <f t="shared" ref="AH176" si="2661">IF(COUNT(J176)&lt;1,0,IF((J$3-COUNTIF(J171:J178,"&lt;"&amp;J176))&lt;0,0,IF(((J$3-COUNTIF(J171:J178,"&lt;"&amp;J176))/COUNTIF(J171:J178,J176))&gt;1,1,(J$3-COUNTIF(J171:J178,"&lt;"&amp;J176))/COUNTIF(J171:J178,J176))))</f>
        <v>0.5</v>
      </c>
      <c r="AI176" s="1">
        <f t="shared" ref="AI176" si="2662">IF(COUNT(K176)&lt;1,0,IF((K$3-COUNTIF(K171:K178,"&lt;"&amp;K176))&lt;0,0,IF(((K$3-COUNTIF(K171:K178,"&lt;"&amp;K176))/COUNTIF(K171:K178,K176))&gt;1,1,(K$3-COUNTIF(K171:K178,"&lt;"&amp;K176))/COUNTIF(K171:K178,K176))))</f>
        <v>1</v>
      </c>
      <c r="AJ176" s="1">
        <f t="shared" ref="AJ176" si="2663">IF(COUNT(L176)&lt;1,0,IF((L$3-COUNTIF(L171:L178,"&lt;"&amp;L176))&lt;0,0,IF(((L$3-COUNTIF(L171:L178,"&lt;"&amp;L176))/COUNTIF(L171:L178,L176))&gt;1,1,(L$3-COUNTIF(L171:L178,"&lt;"&amp;L176))/COUNTIF(L171:L178,L176))))</f>
        <v>1</v>
      </c>
      <c r="AK176" s="1">
        <f t="shared" ref="AK176" si="2664">IF(COUNT(M176)&lt;1,0,IF((M$3-COUNTIF(M171:M178,"&lt;"&amp;M176))&lt;0,0,IF(((M$3-COUNTIF(M171:M178,"&lt;"&amp;M176))/COUNTIF(M171:M178,M176))&gt;1,1,(M$3-COUNTIF(M171:M178,"&lt;"&amp;M176))/COUNTIF(M171:M178,M176))))</f>
        <v>0</v>
      </c>
      <c r="AL176" s="1">
        <f t="shared" ref="AL176" si="2665">IF(COUNT(N176)&lt;1,0,IF((N$3-COUNTIF(N171:N178,"&lt;"&amp;N176))&lt;0,0,IF(((N$3-COUNTIF(N171:N178,"&lt;"&amp;N176))/COUNTIF(N171:N178,N176))&gt;1,1,(N$3-COUNTIF(N171:N178,"&lt;"&amp;N176))/COUNTIF(N171:N178,N176))))</f>
        <v>1</v>
      </c>
      <c r="AM176" s="1">
        <f t="shared" ref="AM176" si="2666">IF(COUNT(O176)&lt;1,0,IF((O$3-COUNTIF(O171:O178,"&lt;"&amp;O176))&lt;0,0,IF(((O$3-COUNTIF(O171:O178,"&lt;"&amp;O176))/COUNTIF(O171:O178,O176))&gt;1,1,(O$3-COUNTIF(O171:O178,"&lt;"&amp;O176))/COUNTIF(O171:O178,O176))))</f>
        <v>1</v>
      </c>
      <c r="AN176" s="1">
        <f t="shared" ref="AN176" si="2667">IF(COUNT(P176)&lt;1,0,IF((P$3-COUNTIF(P171:P178,"&lt;"&amp;P176))&lt;0,0,IF(((P$3-COUNTIF(P171:P178,"&lt;"&amp;P176))/COUNTIF(P171:P178,P176))&gt;1,1,(P$3-COUNTIF(P171:P178,"&lt;"&amp;P176))/COUNTIF(P171:P178,P176))))</f>
        <v>0.4</v>
      </c>
      <c r="AO176" s="1">
        <f t="shared" ref="AO176" si="2668">IF(COUNT(Q176)&lt;1,0,IF((Q$3-COUNTIF(Q171:Q178,"&lt;"&amp;Q176))&lt;0,0,IF(((Q$3-COUNTIF(Q171:Q178,"&lt;"&amp;Q176))/COUNTIF(Q171:Q178,Q176))&gt;1,1,(Q$3-COUNTIF(Q171:Q178,"&lt;"&amp;Q176))/COUNTIF(Q171:Q178,Q176))))</f>
        <v>1</v>
      </c>
      <c r="AP176" s="1">
        <f t="shared" ref="AP176" si="2669">IF(COUNT(R176)&lt;1,0,IF((R$3-COUNTIF(R171:R178,"&lt;"&amp;R176))&lt;0,0,IF(((R$3-COUNTIF(R171:R178,"&lt;"&amp;R176))/COUNTIF(R171:R178,R176))&gt;1,1,(R$3-COUNTIF(R171:R178,"&lt;"&amp;R176))/COUNTIF(R171:R178,R176))))</f>
        <v>1</v>
      </c>
      <c r="AQ176" s="1">
        <f t="shared" ref="AQ176" si="2670">IF(COUNT(S176)&lt;1,0,IF((S$3-COUNTIF(S171:S178,"&lt;"&amp;S176))&lt;0,0,IF(((S$3-COUNTIF(S171:S178,"&lt;"&amp;S176))/COUNTIF(S171:S178,S176))&gt;1,1,(S$3-COUNTIF(S171:S178,"&lt;"&amp;S176))/COUNTIF(S171:S178,S176))))</f>
        <v>1</v>
      </c>
      <c r="AR176" s="1">
        <f t="shared" ref="AR176" si="2671">IF(COUNT(T176)&lt;1,0,IF((T$3-COUNTIF(T171:T178,"&lt;"&amp;T176))&lt;0,0,IF(((T$3-COUNTIF(T171:T178,"&lt;"&amp;T176))/COUNTIF(T171:T178,T176))&gt;1,1,(T$3-COUNTIF(T171:T178,"&lt;"&amp;T176))/COUNTIF(T171:T178,T176))))</f>
        <v>1</v>
      </c>
      <c r="AS176" s="1">
        <f t="shared" ref="AS176" si="2672">IF(COUNT(U176)&lt;1,0,IF((U$3-COUNTIF(U171:U178,"&lt;"&amp;U176))&lt;0,0,IF(((U$3-COUNTIF(U171:U178,"&lt;"&amp;U176))/COUNTIF(U171:U178,U176))&gt;1,1,(U$3-COUNTIF(U171:U178,"&lt;"&amp;U176))/COUNTIF(U171:U178,U176))))</f>
        <v>0</v>
      </c>
      <c r="AT176" s="1">
        <f t="shared" ref="AT176" si="2673">IF(COUNT(V176)&lt;1,0,IF((V$3-COUNTIF(V171:V178,"&lt;"&amp;V176))&lt;0,0,IF(((V$3-COUNTIF(V171:V178,"&lt;"&amp;V176))/COUNTIF(V171:V178,V176))&gt;1,1,(V$3-COUNTIF(V171:V178,"&lt;"&amp;V176))/COUNTIF(V171:V178,V176))))</f>
        <v>0</v>
      </c>
      <c r="AU176" s="1">
        <f t="shared" ref="AU176" si="2674">IF(COUNT(W176)&lt;1,0,IF((W$3-COUNTIF(W171:W178,"&lt;"&amp;W176))&lt;0,0,IF(((W$3-COUNTIF(W171:W178,"&lt;"&amp;W176))/COUNTIF(W171:W178,W176))&gt;1,1,(W$3-COUNTIF(W171:W178,"&lt;"&amp;W176))/COUNTIF(W171:W178,W176))))</f>
        <v>0</v>
      </c>
      <c r="AV176" s="1">
        <f t="shared" ref="AV176" si="2675">IF(COUNT(X176)&lt;1,0,IF((X$3-COUNTIF(X171:X178,"&lt;"&amp;X176))&lt;0,0,IF(((X$3-COUNTIF(X171:X178,"&lt;"&amp;X176))/COUNTIF(X171:X178,X176))&gt;1,1,(X$3-COUNTIF(X171:X178,"&lt;"&amp;X176))/COUNTIF(X171:X178,X176))))</f>
        <v>0</v>
      </c>
      <c r="AW176" s="1">
        <f t="shared" ref="AW176" si="2676">IF(COUNT(Y176)&lt;1,0,IF((Y$3-COUNTIF(Y171:Y178,"&lt;"&amp;Y176))&lt;0,0,IF(((Y$3-COUNTIF(Y171:Y178,"&lt;"&amp;Y176))/COUNTIF(Y171:Y178,Y176))&gt;1,1,(Y$3-COUNTIF(Y171:Y178,"&lt;"&amp;Y176))/COUNTIF(Y171:Y178,Y176))))</f>
        <v>0</v>
      </c>
    </row>
    <row r="177" spans="1:49" ht="15" x14ac:dyDescent="0.2">
      <c r="B177" s="27" t="s">
        <v>81</v>
      </c>
      <c r="C177" s="28" t="s">
        <v>221</v>
      </c>
      <c r="D177" s="7">
        <v>36</v>
      </c>
      <c r="E177" s="7">
        <v>38</v>
      </c>
      <c r="F177" s="7">
        <v>45</v>
      </c>
      <c r="G177" s="7">
        <v>33</v>
      </c>
      <c r="H177" s="7">
        <v>36</v>
      </c>
      <c r="I177" s="7">
        <v>45</v>
      </c>
      <c r="J177" s="7">
        <v>41</v>
      </c>
      <c r="K177" s="7">
        <v>37</v>
      </c>
      <c r="L177" s="7">
        <v>36</v>
      </c>
      <c r="M177" s="7">
        <v>34</v>
      </c>
      <c r="N177" s="7">
        <v>45</v>
      </c>
      <c r="O177" s="7">
        <v>45</v>
      </c>
      <c r="P177" s="7">
        <v>45</v>
      </c>
      <c r="Q177" s="7">
        <v>45</v>
      </c>
      <c r="R177" s="7">
        <v>45</v>
      </c>
      <c r="S177" s="7">
        <v>33</v>
      </c>
      <c r="T177" s="7">
        <v>38</v>
      </c>
      <c r="U177" s="7"/>
      <c r="V177" s="7"/>
      <c r="W177" s="7"/>
      <c r="X177" s="7"/>
      <c r="Y177" s="7"/>
      <c r="Z177" s="30">
        <f t="shared" si="2571"/>
        <v>39.823529411764703</v>
      </c>
      <c r="AB177" s="1">
        <f>IF(COUNT(D177)&lt;1,0,IF((D$3-COUNTIF(D171:D178,"&lt;"&amp;D177))&lt;0,0,IF(((D$3-COUNTIF(D171:D178,"&lt;"&amp;D177))/COUNTIF(D171:D178,D177))&gt;1,1,(D$3-COUNTIF(D171:D178,"&lt;"&amp;D177))/COUNTIF(D171:D178,D177))))</f>
        <v>0.5</v>
      </c>
      <c r="AC177" s="1">
        <f t="shared" ref="AC177" si="2677">IF(COUNT(E177)&lt;1,0,IF((E$3-COUNTIF(E171:E178,"&lt;"&amp;E177))&lt;0,0,IF(((E$3-COUNTIF(E171:E178,"&lt;"&amp;E177))/COUNTIF(E171:E178,E177))&gt;1,1,(E$3-COUNTIF(E171:E178,"&lt;"&amp;E177))/COUNTIF(E171:E178,E177))))</f>
        <v>1</v>
      </c>
      <c r="AD177" s="1">
        <f t="shared" ref="AD177" si="2678">IF(COUNT(F177)&lt;1,0,IF((F$3-COUNTIF(F171:F178,"&lt;"&amp;F177))&lt;0,0,IF(((F$3-COUNTIF(F171:F178,"&lt;"&amp;F177))/COUNTIF(F171:F178,F177))&gt;1,1,(F$3-COUNTIF(F171:F178,"&lt;"&amp;F177))/COUNTIF(F171:F178,F177))))</f>
        <v>0</v>
      </c>
      <c r="AE177" s="1">
        <f t="shared" ref="AE177" si="2679">IF(COUNT(G177)&lt;1,0,IF((G$3-COUNTIF(G171:G178,"&lt;"&amp;G177))&lt;0,0,IF(((G$3-COUNTIF(G171:G178,"&lt;"&amp;G177))/COUNTIF(G171:G178,G177))&gt;1,1,(G$3-COUNTIF(G171:G178,"&lt;"&amp;G177))/COUNTIF(G171:G178,G177))))</f>
        <v>1</v>
      </c>
      <c r="AF177" s="1">
        <f t="shared" ref="AF177" si="2680">IF(COUNT(H177)&lt;1,0,IF((H$3-COUNTIF(H171:H178,"&lt;"&amp;H177))&lt;0,0,IF(((H$3-COUNTIF(H171:H178,"&lt;"&amp;H177))/COUNTIF(H171:H178,H177))&gt;1,1,(H$3-COUNTIF(H171:H178,"&lt;"&amp;H177))/COUNTIF(H171:H178,H177))))</f>
        <v>1</v>
      </c>
      <c r="AG177" s="1">
        <f t="shared" ref="AG177" si="2681">IF(COUNT(I177)&lt;1,0,IF((I$3-COUNTIF(I171:I178,"&lt;"&amp;I177))&lt;0,0,IF(((I$3-COUNTIF(I171:I178,"&lt;"&amp;I177))/COUNTIF(I171:I178,I177))&gt;1,1,(I$3-COUNTIF(I171:I178,"&lt;"&amp;I177))/COUNTIF(I171:I178,I177))))</f>
        <v>0</v>
      </c>
      <c r="AH177" s="1">
        <f t="shared" ref="AH177" si="2682">IF(COUNT(J177)&lt;1,0,IF((J$3-COUNTIF(J171:J178,"&lt;"&amp;J177))&lt;0,0,IF(((J$3-COUNTIF(J171:J178,"&lt;"&amp;J177))/COUNTIF(J171:J178,J177))&gt;1,1,(J$3-COUNTIF(J171:J178,"&lt;"&amp;J177))/COUNTIF(J171:J178,J177))))</f>
        <v>0</v>
      </c>
      <c r="AI177" s="1">
        <f t="shared" ref="AI177" si="2683">IF(COUNT(K177)&lt;1,0,IF((K$3-COUNTIF(K171:K178,"&lt;"&amp;K177))&lt;0,0,IF(((K$3-COUNTIF(K171:K178,"&lt;"&amp;K177))/COUNTIF(K171:K178,K177))&gt;1,1,(K$3-COUNTIF(K171:K178,"&lt;"&amp;K177))/COUNTIF(K171:K178,K177))))</f>
        <v>0.5</v>
      </c>
      <c r="AJ177" s="1">
        <f t="shared" ref="AJ177" si="2684">IF(COUNT(L177)&lt;1,0,IF((L$3-COUNTIF(L171:L178,"&lt;"&amp;L177))&lt;0,0,IF(((L$3-COUNTIF(L171:L178,"&lt;"&amp;L177))/COUNTIF(L171:L178,L177))&gt;1,1,(L$3-COUNTIF(L171:L178,"&lt;"&amp;L177))/COUNTIF(L171:L178,L177))))</f>
        <v>1</v>
      </c>
      <c r="AK177" s="1">
        <f t="shared" ref="AK177" si="2685">IF(COUNT(M177)&lt;1,0,IF((M$3-COUNTIF(M171:M178,"&lt;"&amp;M177))&lt;0,0,IF(((M$3-COUNTIF(M171:M178,"&lt;"&amp;M177))/COUNTIF(M171:M178,M177))&gt;1,1,(M$3-COUNTIF(M171:M178,"&lt;"&amp;M177))/COUNTIF(M171:M178,M177))))</f>
        <v>1</v>
      </c>
      <c r="AL177" s="1">
        <f t="shared" ref="AL177" si="2686">IF(COUNT(N177)&lt;1,0,IF((N$3-COUNTIF(N171:N178,"&lt;"&amp;N177))&lt;0,0,IF(((N$3-COUNTIF(N171:N178,"&lt;"&amp;N177))/COUNTIF(N171:N178,N177))&gt;1,1,(N$3-COUNTIF(N171:N178,"&lt;"&amp;N177))/COUNTIF(N171:N178,N177))))</f>
        <v>0</v>
      </c>
      <c r="AM177" s="1">
        <f t="shared" ref="AM177" si="2687">IF(COUNT(O177)&lt;1,0,IF((O$3-COUNTIF(O171:O178,"&lt;"&amp;O177))&lt;0,0,IF(((O$3-COUNTIF(O171:O178,"&lt;"&amp;O177))/COUNTIF(O171:O178,O177))&gt;1,1,(O$3-COUNTIF(O171:O178,"&lt;"&amp;O177))/COUNTIF(O171:O178,O177))))</f>
        <v>0</v>
      </c>
      <c r="AN177" s="1">
        <f t="shared" ref="AN177" si="2688">IF(COUNT(P177)&lt;1,0,IF((P$3-COUNTIF(P171:P178,"&lt;"&amp;P177))&lt;0,0,IF(((P$3-COUNTIF(P171:P178,"&lt;"&amp;P177))/COUNTIF(P171:P178,P177))&gt;1,1,(P$3-COUNTIF(P171:P178,"&lt;"&amp;P177))/COUNTIF(P171:P178,P177))))</f>
        <v>0.4</v>
      </c>
      <c r="AO177" s="1">
        <f t="shared" ref="AO177" si="2689">IF(COUNT(Q177)&lt;1,0,IF((Q$3-COUNTIF(Q171:Q178,"&lt;"&amp;Q177))&lt;0,0,IF(((Q$3-COUNTIF(Q171:Q178,"&lt;"&amp;Q177))/COUNTIF(Q171:Q178,Q177))&gt;1,1,(Q$3-COUNTIF(Q171:Q178,"&lt;"&amp;Q177))/COUNTIF(Q171:Q178,Q177))))</f>
        <v>0</v>
      </c>
      <c r="AP177" s="1">
        <f t="shared" ref="AP177" si="2690">IF(COUNT(R177)&lt;1,0,IF((R$3-COUNTIF(R171:R178,"&lt;"&amp;R177))&lt;0,0,IF(((R$3-COUNTIF(R171:R178,"&lt;"&amp;R177))/COUNTIF(R171:R178,R177))&gt;1,1,(R$3-COUNTIF(R171:R178,"&lt;"&amp;R177))/COUNTIF(R171:R178,R177))))</f>
        <v>0.5</v>
      </c>
      <c r="AQ177" s="1">
        <f t="shared" ref="AQ177" si="2691">IF(COUNT(S177)&lt;1,0,IF((S$3-COUNTIF(S171:S178,"&lt;"&amp;S177))&lt;0,0,IF(((S$3-COUNTIF(S171:S178,"&lt;"&amp;S177))/COUNTIF(S171:S178,S177))&gt;1,1,(S$3-COUNTIF(S171:S178,"&lt;"&amp;S177))/COUNTIF(S171:S178,S177))))</f>
        <v>1</v>
      </c>
      <c r="AR177" s="1">
        <f t="shared" ref="AR177" si="2692">IF(COUNT(T177)&lt;1,0,IF((T$3-COUNTIF(T171:T178,"&lt;"&amp;T177))&lt;0,0,IF(((T$3-COUNTIF(T171:T178,"&lt;"&amp;T177))/COUNTIF(T171:T178,T177))&gt;1,1,(T$3-COUNTIF(T171:T178,"&lt;"&amp;T177))/COUNTIF(T171:T178,T177))))</f>
        <v>0.66666666666666663</v>
      </c>
      <c r="AS177" s="1">
        <f t="shared" ref="AS177" si="2693">IF(COUNT(U177)&lt;1,0,IF((U$3-COUNTIF(U171:U178,"&lt;"&amp;U177))&lt;0,0,IF(((U$3-COUNTIF(U171:U178,"&lt;"&amp;U177))/COUNTIF(U171:U178,U177))&gt;1,1,(U$3-COUNTIF(U171:U178,"&lt;"&amp;U177))/COUNTIF(U171:U178,U177))))</f>
        <v>0</v>
      </c>
      <c r="AT177" s="1">
        <f t="shared" ref="AT177" si="2694">IF(COUNT(V177)&lt;1,0,IF((V$3-COUNTIF(V171:V178,"&lt;"&amp;V177))&lt;0,0,IF(((V$3-COUNTIF(V171:V178,"&lt;"&amp;V177))/COUNTIF(V171:V178,V177))&gt;1,1,(V$3-COUNTIF(V171:V178,"&lt;"&amp;V177))/COUNTIF(V171:V178,V177))))</f>
        <v>0</v>
      </c>
      <c r="AU177" s="1">
        <f t="shared" ref="AU177" si="2695">IF(COUNT(W177)&lt;1,0,IF((W$3-COUNTIF(W171:W178,"&lt;"&amp;W177))&lt;0,0,IF(((W$3-COUNTIF(W171:W178,"&lt;"&amp;W177))/COUNTIF(W171:W178,W177))&gt;1,1,(W$3-COUNTIF(W171:W178,"&lt;"&amp;W177))/COUNTIF(W171:W178,W177))))</f>
        <v>0</v>
      </c>
      <c r="AV177" s="1">
        <f t="shared" ref="AV177" si="2696">IF(COUNT(X177)&lt;1,0,IF((X$3-COUNTIF(X171:X178,"&lt;"&amp;X177))&lt;0,0,IF(((X$3-COUNTIF(X171:X178,"&lt;"&amp;X177))/COUNTIF(X171:X178,X177))&gt;1,1,(X$3-COUNTIF(X171:X178,"&lt;"&amp;X177))/COUNTIF(X171:X178,X177))))</f>
        <v>0</v>
      </c>
      <c r="AW177" s="1">
        <f t="shared" ref="AW177" si="2697">IF(COUNT(Y177)&lt;1,0,IF((Y$3-COUNTIF(Y171:Y178,"&lt;"&amp;Y177))&lt;0,0,IF(((Y$3-COUNTIF(Y171:Y178,"&lt;"&amp;Y177))/COUNTIF(Y171:Y178,Y177))&gt;1,1,(Y$3-COUNTIF(Y171:Y178,"&lt;"&amp;Y177))/COUNTIF(Y171:Y178,Y177))))</f>
        <v>0</v>
      </c>
    </row>
    <row r="178" spans="1:49" ht="15" x14ac:dyDescent="0.2">
      <c r="B178" s="11" t="s">
        <v>82</v>
      </c>
      <c r="C178" s="18" t="s">
        <v>221</v>
      </c>
      <c r="D178" s="7">
        <v>35</v>
      </c>
      <c r="E178" s="7">
        <v>41</v>
      </c>
      <c r="F178" s="7">
        <v>34</v>
      </c>
      <c r="G178" s="7">
        <v>45</v>
      </c>
      <c r="H178" s="7">
        <v>45</v>
      </c>
      <c r="I178" s="7">
        <v>40</v>
      </c>
      <c r="J178" s="7">
        <v>33</v>
      </c>
      <c r="K178" s="7">
        <v>36</v>
      </c>
      <c r="L178" s="7">
        <v>37</v>
      </c>
      <c r="M178" s="7">
        <v>39</v>
      </c>
      <c r="N178" s="7">
        <v>45</v>
      </c>
      <c r="O178" s="7">
        <v>30</v>
      </c>
      <c r="P178" s="7">
        <v>45</v>
      </c>
      <c r="Q178" s="7">
        <v>45</v>
      </c>
      <c r="R178" s="7">
        <v>45</v>
      </c>
      <c r="S178" s="7">
        <v>45</v>
      </c>
      <c r="T178" s="7">
        <v>38</v>
      </c>
      <c r="U178" s="7"/>
      <c r="V178" s="7"/>
      <c r="W178" s="7"/>
      <c r="X178" s="7"/>
      <c r="Y178" s="7"/>
      <c r="Z178" s="30">
        <f t="shared" si="2571"/>
        <v>39.882352941176471</v>
      </c>
      <c r="AB178" s="1">
        <f>IF(COUNT(D178)&lt;1,0,IF((D$3-COUNTIF(D171:D178,"&lt;"&amp;D178))&lt;0,0,IF(((D$3-COUNTIF(D171:D178,"&lt;"&amp;D178))/COUNTIF(D171:D178,D178))&gt;1,1,(D$3-COUNTIF(D171:D178,"&lt;"&amp;D178))/COUNTIF(D171:D178,D178))))</f>
        <v>1</v>
      </c>
      <c r="AC178" s="1">
        <f t="shared" ref="AC178" si="2698">IF(COUNT(E178)&lt;1,0,IF((E$3-COUNTIF(E171:E178,"&lt;"&amp;E178))&lt;0,0,IF(((E$3-COUNTIF(E171:E178,"&lt;"&amp;E178))/COUNTIF(E171:E178,E178))&gt;1,1,(E$3-COUNTIF(E171:E178,"&lt;"&amp;E178))/COUNTIF(E171:E178,E178))))</f>
        <v>0</v>
      </c>
      <c r="AD178" s="1">
        <f t="shared" ref="AD178" si="2699">IF(COUNT(F178)&lt;1,0,IF((F$3-COUNTIF(F171:F178,"&lt;"&amp;F178))&lt;0,0,IF(((F$3-COUNTIF(F171:F178,"&lt;"&amp;F178))/COUNTIF(F171:F178,F178))&gt;1,1,(F$3-COUNTIF(F171:F178,"&lt;"&amp;F178))/COUNTIF(F171:F178,F178))))</f>
        <v>1</v>
      </c>
      <c r="AE178" s="1">
        <f t="shared" ref="AE178" si="2700">IF(COUNT(G178)&lt;1,0,IF((G$3-COUNTIF(G171:G178,"&lt;"&amp;G178))&lt;0,0,IF(((G$3-COUNTIF(G171:G178,"&lt;"&amp;G178))/COUNTIF(G171:G178,G178))&gt;1,1,(G$3-COUNTIF(G171:G178,"&lt;"&amp;G178))/COUNTIF(G171:G178,G178))))</f>
        <v>0</v>
      </c>
      <c r="AF178" s="1">
        <f t="shared" ref="AF178" si="2701">IF(COUNT(H178)&lt;1,0,IF((H$3-COUNTIF(H171:H178,"&lt;"&amp;H178))&lt;0,0,IF(((H$3-COUNTIF(H171:H178,"&lt;"&amp;H178))/COUNTIF(H171:H178,H178))&gt;1,1,(H$3-COUNTIF(H171:H178,"&lt;"&amp;H178))/COUNTIF(H171:H178,H178))))</f>
        <v>0</v>
      </c>
      <c r="AG178" s="1">
        <f t="shared" ref="AG178" si="2702">IF(COUNT(I178)&lt;1,0,IF((I$3-COUNTIF(I171:I178,"&lt;"&amp;I178))&lt;0,0,IF(((I$3-COUNTIF(I171:I178,"&lt;"&amp;I178))/COUNTIF(I171:I178,I178))&gt;1,1,(I$3-COUNTIF(I171:I178,"&lt;"&amp;I178))/COUNTIF(I171:I178,I178))))</f>
        <v>1</v>
      </c>
      <c r="AH178" s="1">
        <f t="shared" ref="AH178" si="2703">IF(COUNT(J178)&lt;1,0,IF((J$3-COUNTIF(J171:J178,"&lt;"&amp;J178))&lt;0,0,IF(((J$3-COUNTIF(J171:J178,"&lt;"&amp;J178))/COUNTIF(J171:J178,J178))&gt;1,1,(J$3-COUNTIF(J171:J178,"&lt;"&amp;J178))/COUNTIF(J171:J178,J178))))</f>
        <v>1</v>
      </c>
      <c r="AI178" s="1">
        <f t="shared" ref="AI178" si="2704">IF(COUNT(K178)&lt;1,0,IF((K$3-COUNTIF(K171:K178,"&lt;"&amp;K178))&lt;0,0,IF(((K$3-COUNTIF(K171:K178,"&lt;"&amp;K178))/COUNTIF(K171:K178,K178))&gt;1,1,(K$3-COUNTIF(K171:K178,"&lt;"&amp;K178))/COUNTIF(K171:K178,K178))))</f>
        <v>1</v>
      </c>
      <c r="AJ178" s="1">
        <f t="shared" ref="AJ178" si="2705">IF(COUNT(L178)&lt;1,0,IF((L$3-COUNTIF(L171:L178,"&lt;"&amp;L178))&lt;0,0,IF(((L$3-COUNTIF(L171:L178,"&lt;"&amp;L178))/COUNTIF(L171:L178,L178))&gt;1,1,(L$3-COUNTIF(L171:L178,"&lt;"&amp;L178))/COUNTIF(L171:L178,L178))))</f>
        <v>1</v>
      </c>
      <c r="AK178" s="1">
        <f t="shared" ref="AK178" si="2706">IF(COUNT(M178)&lt;1,0,IF((M$3-COUNTIF(M171:M178,"&lt;"&amp;M178))&lt;0,0,IF(((M$3-COUNTIF(M171:M178,"&lt;"&amp;M178))/COUNTIF(M171:M178,M178))&gt;1,1,(M$3-COUNTIF(M171:M178,"&lt;"&amp;M178))/COUNTIF(M171:M178,M178))))</f>
        <v>1</v>
      </c>
      <c r="AL178" s="1">
        <f t="shared" ref="AL178" si="2707">IF(COUNT(N178)&lt;1,0,IF((N$3-COUNTIF(N171:N178,"&lt;"&amp;N178))&lt;0,0,IF(((N$3-COUNTIF(N171:N178,"&lt;"&amp;N178))/COUNTIF(N171:N178,N178))&gt;1,1,(N$3-COUNTIF(N171:N178,"&lt;"&amp;N178))/COUNTIF(N171:N178,N178))))</f>
        <v>0</v>
      </c>
      <c r="AM178" s="1">
        <f t="shared" ref="AM178" si="2708">IF(COUNT(O178)&lt;1,0,IF((O$3-COUNTIF(O171:O178,"&lt;"&amp;O178))&lt;0,0,IF(((O$3-COUNTIF(O171:O178,"&lt;"&amp;O178))/COUNTIF(O171:O178,O178))&gt;1,1,(O$3-COUNTIF(O171:O178,"&lt;"&amp;O178))/COUNTIF(O171:O178,O178))))</f>
        <v>1</v>
      </c>
      <c r="AN178" s="1">
        <f t="shared" ref="AN178" si="2709">IF(COUNT(P178)&lt;1,0,IF((P$3-COUNTIF(P171:P178,"&lt;"&amp;P178))&lt;0,0,IF(((P$3-COUNTIF(P171:P178,"&lt;"&amp;P178))/COUNTIF(P171:P178,P178))&gt;1,1,(P$3-COUNTIF(P171:P178,"&lt;"&amp;P178))/COUNTIF(P171:P178,P178))))</f>
        <v>0.4</v>
      </c>
      <c r="AO178" s="1">
        <f t="shared" ref="AO178" si="2710">IF(COUNT(Q178)&lt;1,0,IF((Q$3-COUNTIF(Q171:Q178,"&lt;"&amp;Q178))&lt;0,0,IF(((Q$3-COUNTIF(Q171:Q178,"&lt;"&amp;Q178))/COUNTIF(Q171:Q178,Q178))&gt;1,1,(Q$3-COUNTIF(Q171:Q178,"&lt;"&amp;Q178))/COUNTIF(Q171:Q178,Q178))))</f>
        <v>0</v>
      </c>
      <c r="AP178" s="1">
        <f t="shared" ref="AP178" si="2711">IF(COUNT(R178)&lt;1,0,IF((R$3-COUNTIF(R171:R178,"&lt;"&amp;R178))&lt;0,0,IF(((R$3-COUNTIF(R171:R178,"&lt;"&amp;R178))/COUNTIF(R171:R178,R178))&gt;1,1,(R$3-COUNTIF(R171:R178,"&lt;"&amp;R178))/COUNTIF(R171:R178,R178))))</f>
        <v>0.5</v>
      </c>
      <c r="AQ178" s="1">
        <f t="shared" ref="AQ178" si="2712">IF(COUNT(S178)&lt;1,0,IF((S$3-COUNTIF(S171:S178,"&lt;"&amp;S178))&lt;0,0,IF(((S$3-COUNTIF(S171:S178,"&lt;"&amp;S178))/COUNTIF(S171:S178,S178))&gt;1,1,(S$3-COUNTIF(S171:S178,"&lt;"&amp;S178))/COUNTIF(S171:S178,S178))))</f>
        <v>0</v>
      </c>
      <c r="AR178" s="1">
        <f t="shared" ref="AR178" si="2713">IF(COUNT(T178)&lt;1,0,IF((T$3-COUNTIF(T171:T178,"&lt;"&amp;T178))&lt;0,0,IF(((T$3-COUNTIF(T171:T178,"&lt;"&amp;T178))/COUNTIF(T171:T178,T178))&gt;1,1,(T$3-COUNTIF(T171:T178,"&lt;"&amp;T178))/COUNTIF(T171:T178,T178))))</f>
        <v>0.66666666666666663</v>
      </c>
      <c r="AS178" s="1">
        <f t="shared" ref="AS178" si="2714">IF(COUNT(U178)&lt;1,0,IF((U$3-COUNTIF(U171:U178,"&lt;"&amp;U178))&lt;0,0,IF(((U$3-COUNTIF(U171:U178,"&lt;"&amp;U178))/COUNTIF(U171:U178,U178))&gt;1,1,(U$3-COUNTIF(U171:U178,"&lt;"&amp;U178))/COUNTIF(U171:U178,U178))))</f>
        <v>0</v>
      </c>
      <c r="AT178" s="1">
        <f t="shared" ref="AT178" si="2715">IF(COUNT(V178)&lt;1,0,IF((V$3-COUNTIF(V171:V178,"&lt;"&amp;V178))&lt;0,0,IF(((V$3-COUNTIF(V171:V178,"&lt;"&amp;V178))/COUNTIF(V171:V178,V178))&gt;1,1,(V$3-COUNTIF(V171:V178,"&lt;"&amp;V178))/COUNTIF(V171:V178,V178))))</f>
        <v>0</v>
      </c>
      <c r="AU178" s="1">
        <f t="shared" ref="AU178" si="2716">IF(COUNT(W178)&lt;1,0,IF((W$3-COUNTIF(W171:W178,"&lt;"&amp;W178))&lt;0,0,IF(((W$3-COUNTIF(W171:W178,"&lt;"&amp;W178))/COUNTIF(W171:W178,W178))&gt;1,1,(W$3-COUNTIF(W171:W178,"&lt;"&amp;W178))/COUNTIF(W171:W178,W178))))</f>
        <v>0</v>
      </c>
      <c r="AV178" s="1">
        <f t="shared" ref="AV178" si="2717">IF(COUNT(X178)&lt;1,0,IF((X$3-COUNTIF(X171:X178,"&lt;"&amp;X178))&lt;0,0,IF(((X$3-COUNTIF(X171:X178,"&lt;"&amp;X178))/COUNTIF(X171:X178,X178))&gt;1,1,(X$3-COUNTIF(X171:X178,"&lt;"&amp;X178))/COUNTIF(X171:X178,X178))))</f>
        <v>0</v>
      </c>
      <c r="AW178" s="1">
        <f t="shared" ref="AW178" si="2718">IF(COUNT(Y178)&lt;1,0,IF((Y$3-COUNTIF(Y171:Y178,"&lt;"&amp;Y178))&lt;0,0,IF(((Y$3-COUNTIF(Y171:Y178,"&lt;"&amp;Y178))/COUNTIF(Y171:Y178,Y178))&gt;1,1,(Y$3-COUNTIF(Y171:Y178,"&lt;"&amp;Y178))/COUNTIF(Y171:Y178,Y178))))</f>
        <v>0</v>
      </c>
    </row>
    <row r="179" spans="1:49" x14ac:dyDescent="0.2">
      <c r="A179" s="9">
        <v>16</v>
      </c>
      <c r="B179" s="6" t="s">
        <v>76</v>
      </c>
      <c r="C179" s="7"/>
      <c r="D179" s="1">
        <f t="shared" ref="D179:Y179" si="2719">SUMIF(AB171:AB178,"&gt;0",D171:D178)-((SUMIF(AB171:AB178,"&lt;1",D171:D178)-SUMIF(AB171:AB178,0,D171:D178))/   IF((COUNTIF(AB171:AB178,"&lt;1")-COUNTIF(AB171:AB178,0))=0,1,(COUNTIF(AB171:AB178,"&lt;1")-COUNTIF(AB171:AB178,0))))*(COUNTIF(AB171:AB178,"&gt;0")-D$3)</f>
        <v>171</v>
      </c>
      <c r="E179" s="1">
        <f t="shared" si="2719"/>
        <v>180</v>
      </c>
      <c r="F179" s="1">
        <f t="shared" si="2719"/>
        <v>183</v>
      </c>
      <c r="G179" s="1">
        <f t="shared" si="2719"/>
        <v>169</v>
      </c>
      <c r="H179" s="1">
        <f t="shared" si="2719"/>
        <v>186</v>
      </c>
      <c r="I179" s="1">
        <f t="shared" si="2719"/>
        <v>208</v>
      </c>
      <c r="J179" s="1">
        <f t="shared" si="2719"/>
        <v>179</v>
      </c>
      <c r="K179" s="1">
        <f t="shared" si="2719"/>
        <v>175</v>
      </c>
      <c r="L179" s="1">
        <f t="shared" si="2719"/>
        <v>181</v>
      </c>
      <c r="M179" s="1">
        <f t="shared" si="2719"/>
        <v>186</v>
      </c>
      <c r="N179" s="1">
        <f t="shared" si="2719"/>
        <v>191</v>
      </c>
      <c r="O179" s="1">
        <f t="shared" si="2719"/>
        <v>189</v>
      </c>
      <c r="P179" s="1">
        <f t="shared" si="2719"/>
        <v>196</v>
      </c>
      <c r="Q179" s="1">
        <f t="shared" si="2719"/>
        <v>184</v>
      </c>
      <c r="R179" s="1">
        <f t="shared" si="2719"/>
        <v>214</v>
      </c>
      <c r="S179" s="1">
        <f t="shared" si="2719"/>
        <v>188</v>
      </c>
      <c r="T179" s="1">
        <f t="shared" si="2719"/>
        <v>178</v>
      </c>
      <c r="U179" s="1">
        <f t="shared" si="2719"/>
        <v>0</v>
      </c>
      <c r="V179" s="1">
        <f t="shared" si="2719"/>
        <v>0</v>
      </c>
      <c r="W179" s="1">
        <f t="shared" si="2719"/>
        <v>0</v>
      </c>
      <c r="X179" s="1">
        <f t="shared" si="2719"/>
        <v>0</v>
      </c>
      <c r="Y179" s="1">
        <f t="shared" si="2719"/>
        <v>0</v>
      </c>
    </row>
    <row r="181" spans="1:49" x14ac:dyDescent="0.2">
      <c r="B181" s="6" t="s">
        <v>41</v>
      </c>
      <c r="C181" s="1" t="s">
        <v>63</v>
      </c>
      <c r="D181" s="4">
        <v>1</v>
      </c>
      <c r="E181" s="4">
        <v>2</v>
      </c>
      <c r="F181" s="4">
        <v>3</v>
      </c>
      <c r="G181" s="4">
        <v>4</v>
      </c>
      <c r="H181" s="4">
        <v>5</v>
      </c>
      <c r="I181" s="4">
        <v>6</v>
      </c>
      <c r="J181" s="4">
        <v>7</v>
      </c>
      <c r="K181" s="4">
        <v>8</v>
      </c>
      <c r="L181" s="4">
        <v>9</v>
      </c>
      <c r="M181" s="4">
        <v>10</v>
      </c>
      <c r="N181" s="4">
        <v>11</v>
      </c>
      <c r="O181" s="4">
        <v>12</v>
      </c>
      <c r="P181" s="4">
        <v>13</v>
      </c>
      <c r="Q181" s="4">
        <v>14</v>
      </c>
      <c r="R181" s="4">
        <v>15</v>
      </c>
      <c r="S181" s="4">
        <v>16</v>
      </c>
      <c r="T181" s="4">
        <v>17</v>
      </c>
      <c r="U181" s="4">
        <v>18</v>
      </c>
      <c r="V181" s="4">
        <v>19</v>
      </c>
      <c r="W181" s="4">
        <v>20</v>
      </c>
      <c r="X181" s="4">
        <v>21</v>
      </c>
      <c r="Y181" s="4">
        <v>22</v>
      </c>
      <c r="Z181" s="12" t="s">
        <v>4</v>
      </c>
    </row>
    <row r="182" spans="1:49" ht="15" x14ac:dyDescent="0.2">
      <c r="B182" s="11" t="s">
        <v>42</v>
      </c>
      <c r="C182" s="27" t="s">
        <v>221</v>
      </c>
      <c r="D182" s="7">
        <v>41</v>
      </c>
      <c r="E182" s="7">
        <v>45</v>
      </c>
      <c r="F182" s="7">
        <v>45</v>
      </c>
      <c r="G182" s="7">
        <v>34</v>
      </c>
      <c r="H182" s="7">
        <v>39</v>
      </c>
      <c r="I182" s="7">
        <v>37</v>
      </c>
      <c r="J182" s="7">
        <v>40</v>
      </c>
      <c r="K182" s="7">
        <v>36</v>
      </c>
      <c r="L182" s="7">
        <v>45</v>
      </c>
      <c r="M182" s="7">
        <v>32</v>
      </c>
      <c r="N182" s="7">
        <v>37</v>
      </c>
      <c r="O182" s="7">
        <v>41</v>
      </c>
      <c r="P182" s="7">
        <v>43</v>
      </c>
      <c r="Q182" s="7">
        <v>45</v>
      </c>
      <c r="R182" s="7">
        <v>45</v>
      </c>
      <c r="S182" s="7">
        <v>45</v>
      </c>
      <c r="T182" s="7">
        <v>33</v>
      </c>
      <c r="U182" s="7"/>
      <c r="V182" s="7"/>
      <c r="W182" s="7"/>
      <c r="X182" s="7"/>
      <c r="Y182" s="7"/>
      <c r="Z182" s="13">
        <f>IF(D182&lt;&gt;"",AVERAGE(D182:Y182),"")</f>
        <v>40.176470588235297</v>
      </c>
      <c r="AB182" s="1">
        <f>IF(COUNT(D182)&lt;1,0,IF((D$3-COUNTIF(D182:D189,"&lt;"&amp;D182))&lt;0,0,IF(((D$3-COUNTIF(D182:D189,"&lt;"&amp;D182))/COUNTIF(D182:D189,D182))&gt;1,1,(D$3-COUNTIF(D182:D189,"&lt;"&amp;D182))/COUNTIF(D182:D189,D182))))</f>
        <v>1</v>
      </c>
      <c r="AC182" s="1">
        <f t="shared" ref="AC182" si="2720">IF(COUNT(E182)&lt;1,0,IF((E$3-COUNTIF(E182:E189,"&lt;"&amp;E182))&lt;0,0,IF(((E$3-COUNTIF(E182:E189,"&lt;"&amp;E182))/COUNTIF(E182:E189,E182))&gt;1,1,(E$3-COUNTIF(E182:E189,"&lt;"&amp;E182))/COUNTIF(E182:E189,E182))))</f>
        <v>0</v>
      </c>
      <c r="AD182" s="1">
        <f t="shared" ref="AD182" si="2721">IF(COUNT(F182)&lt;1,0,IF((F$3-COUNTIF(F182:F189,"&lt;"&amp;F182))&lt;0,0,IF(((F$3-COUNTIF(F182:F189,"&lt;"&amp;F182))/COUNTIF(F182:F189,F182))&gt;1,1,(F$3-COUNTIF(F182:F189,"&lt;"&amp;F182))/COUNTIF(F182:F189,F182))))</f>
        <v>0</v>
      </c>
      <c r="AE182" s="1">
        <f t="shared" ref="AE182" si="2722">IF(COUNT(G182)&lt;1,0,IF((G$3-COUNTIF(G182:G189,"&lt;"&amp;G182))&lt;0,0,IF(((G$3-COUNTIF(G182:G189,"&lt;"&amp;G182))/COUNTIF(G182:G189,G182))&gt;1,1,(G$3-COUNTIF(G182:G189,"&lt;"&amp;G182))/COUNTIF(G182:G189,G182))))</f>
        <v>1</v>
      </c>
      <c r="AF182" s="1">
        <f t="shared" ref="AF182" si="2723">IF(COUNT(H182)&lt;1,0,IF((H$3-COUNTIF(H182:H189,"&lt;"&amp;H182))&lt;0,0,IF(((H$3-COUNTIF(H182:H189,"&lt;"&amp;H182))/COUNTIF(H182:H189,H182))&gt;1,1,(H$3-COUNTIF(H182:H189,"&lt;"&amp;H182))/COUNTIF(H182:H189,H182))))</f>
        <v>1</v>
      </c>
      <c r="AG182" s="1">
        <f t="shared" ref="AG182" si="2724">IF(COUNT(I182)&lt;1,0,IF((I$3-COUNTIF(I182:I189,"&lt;"&amp;I182))&lt;0,0,IF(((I$3-COUNTIF(I182:I189,"&lt;"&amp;I182))/COUNTIF(I182:I189,I182))&gt;1,1,(I$3-COUNTIF(I182:I189,"&lt;"&amp;I182))/COUNTIF(I182:I189,I182))))</f>
        <v>1</v>
      </c>
      <c r="AH182" s="1">
        <f t="shared" ref="AH182" si="2725">IF(COUNT(J182)&lt;1,0,IF((J$3-COUNTIF(J182:J189,"&lt;"&amp;J182))&lt;0,0,IF(((J$3-COUNTIF(J182:J189,"&lt;"&amp;J182))/COUNTIF(J182:J189,J182))&gt;1,1,(J$3-COUNTIF(J182:J189,"&lt;"&amp;J182))/COUNTIF(J182:J189,J182))))</f>
        <v>0.5</v>
      </c>
      <c r="AI182" s="1">
        <f t="shared" ref="AI182" si="2726">IF(COUNT(K182)&lt;1,0,IF((K$3-COUNTIF(K182:K189,"&lt;"&amp;K182))&lt;0,0,IF(((K$3-COUNTIF(K182:K189,"&lt;"&amp;K182))/COUNTIF(K182:K189,K182))&gt;1,1,(K$3-COUNTIF(K182:K189,"&lt;"&amp;K182))/COUNTIF(K182:K189,K182))))</f>
        <v>1</v>
      </c>
      <c r="AJ182" s="1">
        <f t="shared" ref="AJ182" si="2727">IF(COUNT(L182)&lt;1,0,IF((L$3-COUNTIF(L182:L189,"&lt;"&amp;L182))&lt;0,0,IF(((L$3-COUNTIF(L182:L189,"&lt;"&amp;L182))/COUNTIF(L182:L189,L182))&gt;1,1,(L$3-COUNTIF(L182:L189,"&lt;"&amp;L182))/COUNTIF(L182:L189,L182))))</f>
        <v>0</v>
      </c>
      <c r="AK182" s="1">
        <f t="shared" ref="AK182" si="2728">IF(COUNT(M182)&lt;1,0,IF((M$3-COUNTIF(M182:M189,"&lt;"&amp;M182))&lt;0,0,IF(((M$3-COUNTIF(M182:M189,"&lt;"&amp;M182))/COUNTIF(M182:M189,M182))&gt;1,1,(M$3-COUNTIF(M182:M189,"&lt;"&amp;M182))/COUNTIF(M182:M189,M182))))</f>
        <v>1</v>
      </c>
      <c r="AL182" s="1">
        <f t="shared" ref="AL182" si="2729">IF(COUNT(N182)&lt;1,0,IF((N$3-COUNTIF(N182:N189,"&lt;"&amp;N182))&lt;0,0,IF(((N$3-COUNTIF(N182:N189,"&lt;"&amp;N182))/COUNTIF(N182:N189,N182))&gt;1,1,(N$3-COUNTIF(N182:N189,"&lt;"&amp;N182))/COUNTIF(N182:N189,N182))))</f>
        <v>1</v>
      </c>
      <c r="AM182" s="1">
        <f t="shared" ref="AM182" si="2730">IF(COUNT(O182)&lt;1,0,IF((O$3-COUNTIF(O182:O189,"&lt;"&amp;O182))&lt;0,0,IF(((O$3-COUNTIF(O182:O189,"&lt;"&amp;O182))/COUNTIF(O182:O189,O182))&gt;1,1,(O$3-COUNTIF(O182:O189,"&lt;"&amp;O182))/COUNTIF(O182:O189,O182))))</f>
        <v>0</v>
      </c>
      <c r="AN182" s="1">
        <f t="shared" ref="AN182" si="2731">IF(COUNT(P182)&lt;1,0,IF((P$3-COUNTIF(P182:P189,"&lt;"&amp;P182))&lt;0,0,IF(((P$3-COUNTIF(P182:P189,"&lt;"&amp;P182))/COUNTIF(P182:P189,P182))&gt;1,1,(P$3-COUNTIF(P182:P189,"&lt;"&amp;P182))/COUNTIF(P182:P189,P182))))</f>
        <v>0</v>
      </c>
      <c r="AO182" s="1">
        <f t="shared" ref="AO182" si="2732">IF(COUNT(Q182)&lt;1,0,IF((Q$3-COUNTIF(Q182:Q189,"&lt;"&amp;Q182))&lt;0,0,IF(((Q$3-COUNTIF(Q182:Q189,"&lt;"&amp;Q182))/COUNTIF(Q182:Q189,Q182))&gt;1,1,(Q$3-COUNTIF(Q182:Q189,"&lt;"&amp;Q182))/COUNTIF(Q182:Q189,Q182))))</f>
        <v>0</v>
      </c>
      <c r="AP182" s="1">
        <f t="shared" ref="AP182" si="2733">IF(COUNT(R182)&lt;1,0,IF((R$3-COUNTIF(R182:R189,"&lt;"&amp;R182))&lt;0,0,IF(((R$3-COUNTIF(R182:R189,"&lt;"&amp;R182))/COUNTIF(R182:R189,R182))&gt;1,1,(R$3-COUNTIF(R182:R189,"&lt;"&amp;R182))/COUNTIF(R182:R189,R182))))</f>
        <v>0</v>
      </c>
      <c r="AQ182" s="1">
        <f t="shared" ref="AQ182" si="2734">IF(COUNT(S182)&lt;1,0,IF((S$3-COUNTIF(S182:S189,"&lt;"&amp;S182))&lt;0,0,IF(((S$3-COUNTIF(S182:S189,"&lt;"&amp;S182))/COUNTIF(S182:S189,S182))&gt;1,1,(S$3-COUNTIF(S182:S189,"&lt;"&amp;S182))/COUNTIF(S182:S189,S182))))</f>
        <v>0.25</v>
      </c>
      <c r="AR182" s="1">
        <f t="shared" ref="AR182" si="2735">IF(COUNT(T182)&lt;1,0,IF((T$3-COUNTIF(T182:T189,"&lt;"&amp;T182))&lt;0,0,IF(((T$3-COUNTIF(T182:T189,"&lt;"&amp;T182))/COUNTIF(T182:T189,T182))&gt;1,1,(T$3-COUNTIF(T182:T189,"&lt;"&amp;T182))/COUNTIF(T182:T189,T182))))</f>
        <v>1</v>
      </c>
      <c r="AS182" s="1">
        <f t="shared" ref="AS182" si="2736">IF(COUNT(U182)&lt;1,0,IF((U$3-COUNTIF(U182:U189,"&lt;"&amp;U182))&lt;0,0,IF(((U$3-COUNTIF(U182:U189,"&lt;"&amp;U182))/COUNTIF(U182:U189,U182))&gt;1,1,(U$3-COUNTIF(U182:U189,"&lt;"&amp;U182))/COUNTIF(U182:U189,U182))))</f>
        <v>0</v>
      </c>
      <c r="AT182" s="1">
        <f t="shared" ref="AT182" si="2737">IF(COUNT(V182)&lt;1,0,IF((V$3-COUNTIF(V182:V189,"&lt;"&amp;V182))&lt;0,0,IF(((V$3-COUNTIF(V182:V189,"&lt;"&amp;V182))/COUNTIF(V182:V189,V182))&gt;1,1,(V$3-COUNTIF(V182:V189,"&lt;"&amp;V182))/COUNTIF(V182:V189,V182))))</f>
        <v>0</v>
      </c>
      <c r="AU182" s="1">
        <f t="shared" ref="AU182" si="2738">IF(COUNT(W182)&lt;1,0,IF((W$3-COUNTIF(W182:W189,"&lt;"&amp;W182))&lt;0,0,IF(((W$3-COUNTIF(W182:W189,"&lt;"&amp;W182))/COUNTIF(W182:W189,W182))&gt;1,1,(W$3-COUNTIF(W182:W189,"&lt;"&amp;W182))/COUNTIF(W182:W189,W182))))</f>
        <v>0</v>
      </c>
      <c r="AV182" s="1">
        <f t="shared" ref="AV182" si="2739">IF(COUNT(X182)&lt;1,0,IF((X$3-COUNTIF(X182:X189,"&lt;"&amp;X182))&lt;0,0,IF(((X$3-COUNTIF(X182:X189,"&lt;"&amp;X182))/COUNTIF(X182:X189,X182))&gt;1,1,(X$3-COUNTIF(X182:X189,"&lt;"&amp;X182))/COUNTIF(X182:X189,X182))))</f>
        <v>0</v>
      </c>
      <c r="AW182" s="1">
        <f t="shared" ref="AW182" si="2740">IF(COUNT(Y182)&lt;1,0,IF((Y$3-COUNTIF(Y182:Y189,"&lt;"&amp;Y182))&lt;0,0,IF(((Y$3-COUNTIF(Y182:Y189,"&lt;"&amp;Y182))/COUNTIF(Y182:Y189,Y182))&gt;1,1,(Y$3-COUNTIF(Y182:Y189,"&lt;"&amp;Y182))/COUNTIF(Y182:Y189,Y182))))</f>
        <v>0</v>
      </c>
    </row>
    <row r="183" spans="1:49" ht="15" x14ac:dyDescent="0.2">
      <c r="B183" s="11" t="s">
        <v>230</v>
      </c>
      <c r="C183" s="11" t="s">
        <v>221</v>
      </c>
      <c r="D183" s="7">
        <v>42</v>
      </c>
      <c r="E183" s="7">
        <v>41</v>
      </c>
      <c r="F183" s="7">
        <v>43</v>
      </c>
      <c r="G183" s="7">
        <v>45</v>
      </c>
      <c r="H183" s="7">
        <v>43</v>
      </c>
      <c r="I183" s="7">
        <v>32</v>
      </c>
      <c r="J183" s="7">
        <v>39</v>
      </c>
      <c r="K183" s="7">
        <v>36</v>
      </c>
      <c r="L183" s="7">
        <v>37</v>
      </c>
      <c r="M183" s="7">
        <v>45</v>
      </c>
      <c r="N183" s="7">
        <v>37</v>
      </c>
      <c r="O183" s="7">
        <v>33</v>
      </c>
      <c r="P183" s="7">
        <v>38</v>
      </c>
      <c r="Q183" s="7">
        <v>45</v>
      </c>
      <c r="R183" s="7">
        <v>45</v>
      </c>
      <c r="S183" s="7">
        <v>45</v>
      </c>
      <c r="T183" s="7">
        <v>45</v>
      </c>
      <c r="U183" s="7"/>
      <c r="V183" s="7"/>
      <c r="W183" s="7"/>
      <c r="X183" s="7"/>
      <c r="Y183" s="7"/>
      <c r="Z183" s="13">
        <f t="shared" ref="Z183:Z189" si="2741">IF(D183&lt;&gt;"",AVERAGE(D183:Y183),"")</f>
        <v>40.647058823529413</v>
      </c>
      <c r="AB183" s="1">
        <f>IF(COUNT(D183)&lt;1,0,IF((D$3-COUNTIF(D182:D189,"&lt;"&amp;D183))&lt;0,0,IF(((D$3-COUNTIF(D182:D189,"&lt;"&amp;D183))/COUNTIF(D182:D189,D183))&gt;1,1,(D$3-COUNTIF(D182:D189,"&lt;"&amp;D183))/COUNTIF(D182:D189,D183))))</f>
        <v>0</v>
      </c>
      <c r="AC183" s="1">
        <f t="shared" ref="AC183" si="2742">IF(COUNT(E183)&lt;1,0,IF((E$3-COUNTIF(E182:E189,"&lt;"&amp;E183))&lt;0,0,IF(((E$3-COUNTIF(E182:E189,"&lt;"&amp;E183))/COUNTIF(E182:E189,E183))&gt;1,1,(E$3-COUNTIF(E182:E189,"&lt;"&amp;E183))/COUNTIF(E182:E189,E183))))</f>
        <v>1</v>
      </c>
      <c r="AD183" s="1">
        <f t="shared" ref="AD183" si="2743">IF(COUNT(F183)&lt;1,0,IF((F$3-COUNTIF(F182:F189,"&lt;"&amp;F183))&lt;0,0,IF(((F$3-COUNTIF(F182:F189,"&lt;"&amp;F183))/COUNTIF(F182:F189,F183))&gt;1,1,(F$3-COUNTIF(F182:F189,"&lt;"&amp;F183))/COUNTIF(F182:F189,F183))))</f>
        <v>1</v>
      </c>
      <c r="AE183" s="1">
        <f t="shared" ref="AE183" si="2744">IF(COUNT(G183)&lt;1,0,IF((G$3-COUNTIF(G182:G189,"&lt;"&amp;G183))&lt;0,0,IF(((G$3-COUNTIF(G182:G189,"&lt;"&amp;G183))/COUNTIF(G182:G189,G183))&gt;1,1,(G$3-COUNTIF(G182:G189,"&lt;"&amp;G183))/COUNTIF(G182:G189,G183))))</f>
        <v>0</v>
      </c>
      <c r="AF183" s="1">
        <f t="shared" ref="AF183" si="2745">IF(COUNT(H183)&lt;1,0,IF((H$3-COUNTIF(H182:H189,"&lt;"&amp;H183))&lt;0,0,IF(((H$3-COUNTIF(H182:H189,"&lt;"&amp;H183))/COUNTIF(H182:H189,H183))&gt;1,1,(H$3-COUNTIF(H182:H189,"&lt;"&amp;H183))/COUNTIF(H182:H189,H183))))</f>
        <v>0</v>
      </c>
      <c r="AG183" s="1">
        <f t="shared" ref="AG183" si="2746">IF(COUNT(I183)&lt;1,0,IF((I$3-COUNTIF(I182:I189,"&lt;"&amp;I183))&lt;0,0,IF(((I$3-COUNTIF(I182:I189,"&lt;"&amp;I183))/COUNTIF(I182:I189,I183))&gt;1,1,(I$3-COUNTIF(I182:I189,"&lt;"&amp;I183))/COUNTIF(I182:I189,I183))))</f>
        <v>1</v>
      </c>
      <c r="AH183" s="1">
        <f t="shared" ref="AH183" si="2747">IF(COUNT(J183)&lt;1,0,IF((J$3-COUNTIF(J182:J189,"&lt;"&amp;J183))&lt;0,0,IF(((J$3-COUNTIF(J182:J189,"&lt;"&amp;J183))/COUNTIF(J182:J189,J183))&gt;1,1,(J$3-COUNTIF(J182:J189,"&lt;"&amp;J183))/COUNTIF(J182:J189,J183))))</f>
        <v>1</v>
      </c>
      <c r="AI183" s="1">
        <f t="shared" ref="AI183" si="2748">IF(COUNT(K183)&lt;1,0,IF((K$3-COUNTIF(K182:K189,"&lt;"&amp;K183))&lt;0,0,IF(((K$3-COUNTIF(K182:K189,"&lt;"&amp;K183))/COUNTIF(K182:K189,K183))&gt;1,1,(K$3-COUNTIF(K182:K189,"&lt;"&amp;K183))/COUNTIF(K182:K189,K183))))</f>
        <v>1</v>
      </c>
      <c r="AJ183" s="1">
        <f t="shared" ref="AJ183" si="2749">IF(COUNT(L183)&lt;1,0,IF((L$3-COUNTIF(L182:L189,"&lt;"&amp;L183))&lt;0,0,IF(((L$3-COUNTIF(L182:L189,"&lt;"&amp;L183))/COUNTIF(L182:L189,L183))&gt;1,1,(L$3-COUNTIF(L182:L189,"&lt;"&amp;L183))/COUNTIF(L182:L189,L183))))</f>
        <v>1</v>
      </c>
      <c r="AK183" s="1">
        <f t="shared" ref="AK183" si="2750">IF(COUNT(M183)&lt;1,0,IF((M$3-COUNTIF(M182:M189,"&lt;"&amp;M183))&lt;0,0,IF(((M$3-COUNTIF(M182:M189,"&lt;"&amp;M183))/COUNTIF(M182:M189,M183))&gt;1,1,(M$3-COUNTIF(M182:M189,"&lt;"&amp;M183))/COUNTIF(M182:M189,M183))))</f>
        <v>0</v>
      </c>
      <c r="AL183" s="1">
        <f t="shared" ref="AL183" si="2751">IF(COUNT(N183)&lt;1,0,IF((N$3-COUNTIF(N182:N189,"&lt;"&amp;N183))&lt;0,0,IF(((N$3-COUNTIF(N182:N189,"&lt;"&amp;N183))/COUNTIF(N182:N189,N183))&gt;1,1,(N$3-COUNTIF(N182:N189,"&lt;"&amp;N183))/COUNTIF(N182:N189,N183))))</f>
        <v>1</v>
      </c>
      <c r="AM183" s="1">
        <f t="shared" ref="AM183" si="2752">IF(COUNT(O183)&lt;1,0,IF((O$3-COUNTIF(O182:O189,"&lt;"&amp;O183))&lt;0,0,IF(((O$3-COUNTIF(O182:O189,"&lt;"&amp;O183))/COUNTIF(O182:O189,O183))&gt;1,1,(O$3-COUNTIF(O182:O189,"&lt;"&amp;O183))/COUNTIF(O182:O189,O183))))</f>
        <v>1</v>
      </c>
      <c r="AN183" s="1">
        <f t="shared" ref="AN183" si="2753">IF(COUNT(P183)&lt;1,0,IF((P$3-COUNTIF(P182:P189,"&lt;"&amp;P183))&lt;0,0,IF(((P$3-COUNTIF(P182:P189,"&lt;"&amp;P183))/COUNTIF(P182:P189,P183))&gt;1,1,(P$3-COUNTIF(P182:P189,"&lt;"&amp;P183))/COUNTIF(P182:P189,P183))))</f>
        <v>1</v>
      </c>
      <c r="AO183" s="1">
        <f t="shared" ref="AO183" si="2754">IF(COUNT(Q183)&lt;1,0,IF((Q$3-COUNTIF(Q182:Q189,"&lt;"&amp;Q183))&lt;0,0,IF(((Q$3-COUNTIF(Q182:Q189,"&lt;"&amp;Q183))/COUNTIF(Q182:Q189,Q183))&gt;1,1,(Q$3-COUNTIF(Q182:Q189,"&lt;"&amp;Q183))/COUNTIF(Q182:Q189,Q183))))</f>
        <v>0</v>
      </c>
      <c r="AP183" s="1">
        <f t="shared" ref="AP183" si="2755">IF(COUNT(R183)&lt;1,0,IF((R$3-COUNTIF(R182:R189,"&lt;"&amp;R183))&lt;0,0,IF(((R$3-COUNTIF(R182:R189,"&lt;"&amp;R183))/COUNTIF(R182:R189,R183))&gt;1,1,(R$3-COUNTIF(R182:R189,"&lt;"&amp;R183))/COUNTIF(R182:R189,R183))))</f>
        <v>0</v>
      </c>
      <c r="AQ183" s="1">
        <f t="shared" ref="AQ183" si="2756">IF(COUNT(S183)&lt;1,0,IF((S$3-COUNTIF(S182:S189,"&lt;"&amp;S183))&lt;0,0,IF(((S$3-COUNTIF(S182:S189,"&lt;"&amp;S183))/COUNTIF(S182:S189,S183))&gt;1,1,(S$3-COUNTIF(S182:S189,"&lt;"&amp;S183))/COUNTIF(S182:S189,S183))))</f>
        <v>0.25</v>
      </c>
      <c r="AR183" s="1">
        <f t="shared" ref="AR183" si="2757">IF(COUNT(T183)&lt;1,0,IF((T$3-COUNTIF(T182:T189,"&lt;"&amp;T183))&lt;0,0,IF(((T$3-COUNTIF(T182:T189,"&lt;"&amp;T183))/COUNTIF(T182:T189,T183))&gt;1,1,(T$3-COUNTIF(T182:T189,"&lt;"&amp;T183))/COUNTIF(T182:T189,T183))))</f>
        <v>0</v>
      </c>
      <c r="AS183" s="1">
        <f t="shared" ref="AS183" si="2758">IF(COUNT(U183)&lt;1,0,IF((U$3-COUNTIF(U182:U189,"&lt;"&amp;U183))&lt;0,0,IF(((U$3-COUNTIF(U182:U189,"&lt;"&amp;U183))/COUNTIF(U182:U189,U183))&gt;1,1,(U$3-COUNTIF(U182:U189,"&lt;"&amp;U183))/COUNTIF(U182:U189,U183))))</f>
        <v>0</v>
      </c>
      <c r="AT183" s="1">
        <f t="shared" ref="AT183" si="2759">IF(COUNT(V183)&lt;1,0,IF((V$3-COUNTIF(V182:V189,"&lt;"&amp;V183))&lt;0,0,IF(((V$3-COUNTIF(V182:V189,"&lt;"&amp;V183))/COUNTIF(V182:V189,V183))&gt;1,1,(V$3-COUNTIF(V182:V189,"&lt;"&amp;V183))/COUNTIF(V182:V189,V183))))</f>
        <v>0</v>
      </c>
      <c r="AU183" s="1">
        <f t="shared" ref="AU183" si="2760">IF(COUNT(W183)&lt;1,0,IF((W$3-COUNTIF(W182:W189,"&lt;"&amp;W183))&lt;0,0,IF(((W$3-COUNTIF(W182:W189,"&lt;"&amp;W183))/COUNTIF(W182:W189,W183))&gt;1,1,(W$3-COUNTIF(W182:W189,"&lt;"&amp;W183))/COUNTIF(W182:W189,W183))))</f>
        <v>0</v>
      </c>
      <c r="AV183" s="1">
        <f t="shared" ref="AV183" si="2761">IF(COUNT(X183)&lt;1,0,IF((X$3-COUNTIF(X182:X189,"&lt;"&amp;X183))&lt;0,0,IF(((X$3-COUNTIF(X182:X189,"&lt;"&amp;X183))/COUNTIF(X182:X189,X183))&gt;1,1,(X$3-COUNTIF(X182:X189,"&lt;"&amp;X183))/COUNTIF(X182:X189,X183))))</f>
        <v>0</v>
      </c>
      <c r="AW183" s="1">
        <f t="shared" ref="AW183" si="2762">IF(COUNT(Y183)&lt;1,0,IF((Y$3-COUNTIF(Y182:Y189,"&lt;"&amp;Y183))&lt;0,0,IF(((Y$3-COUNTIF(Y182:Y189,"&lt;"&amp;Y183))/COUNTIF(Y182:Y189,Y183))&gt;1,1,(Y$3-COUNTIF(Y182:Y189,"&lt;"&amp;Y183))/COUNTIF(Y182:Y189,Y183))))</f>
        <v>0</v>
      </c>
    </row>
    <row r="184" spans="1:49" ht="15" x14ac:dyDescent="0.2">
      <c r="B184" s="11" t="s">
        <v>43</v>
      </c>
      <c r="C184" s="18" t="s">
        <v>221</v>
      </c>
      <c r="D184" s="7">
        <v>33</v>
      </c>
      <c r="E184" s="7">
        <v>35</v>
      </c>
      <c r="F184" s="7">
        <v>37</v>
      </c>
      <c r="G184" s="7">
        <v>44</v>
      </c>
      <c r="H184" s="7">
        <v>39</v>
      </c>
      <c r="I184" s="7">
        <v>45</v>
      </c>
      <c r="J184" s="7">
        <v>37</v>
      </c>
      <c r="K184" s="7">
        <v>41</v>
      </c>
      <c r="L184" s="7">
        <v>35</v>
      </c>
      <c r="M184" s="7">
        <v>41</v>
      </c>
      <c r="N184" s="7">
        <v>45</v>
      </c>
      <c r="O184" s="7">
        <v>33</v>
      </c>
      <c r="P184" s="7">
        <v>41</v>
      </c>
      <c r="Q184" s="7">
        <v>36</v>
      </c>
      <c r="R184" s="7">
        <v>41</v>
      </c>
      <c r="S184" s="7">
        <v>38</v>
      </c>
      <c r="T184" s="7">
        <v>38</v>
      </c>
      <c r="U184" s="7"/>
      <c r="V184" s="7"/>
      <c r="W184" s="7"/>
      <c r="X184" s="7"/>
      <c r="Y184" s="7"/>
      <c r="Z184" s="13">
        <f t="shared" si="2741"/>
        <v>38.764705882352942</v>
      </c>
      <c r="AB184" s="1">
        <f>IF(COUNT(D184)&lt;1,0,IF((D$3-COUNTIF(D182:D189,"&lt;"&amp;D184))&lt;0,0,IF(((D$3-COUNTIF(D182:D189,"&lt;"&amp;D184))/COUNTIF(D182:D189,D184))&gt;1,1,(D$3-COUNTIF(D182:D189,"&lt;"&amp;D184))/COUNTIF(D182:D189,D184))))</f>
        <v>1</v>
      </c>
      <c r="AC184" s="1">
        <f t="shared" ref="AC184" si="2763">IF(COUNT(E184)&lt;1,0,IF((E$3-COUNTIF(E182:E189,"&lt;"&amp;E184))&lt;0,0,IF(((E$3-COUNTIF(E182:E189,"&lt;"&amp;E184))/COUNTIF(E182:E189,E184))&gt;1,1,(E$3-COUNTIF(E182:E189,"&lt;"&amp;E184))/COUNTIF(E182:E189,E184))))</f>
        <v>1</v>
      </c>
      <c r="AD184" s="1">
        <f t="shared" ref="AD184" si="2764">IF(COUNT(F184)&lt;1,0,IF((F$3-COUNTIF(F182:F189,"&lt;"&amp;F184))&lt;0,0,IF(((F$3-COUNTIF(F182:F189,"&lt;"&amp;F184))/COUNTIF(F182:F189,F184))&gt;1,1,(F$3-COUNTIF(F182:F189,"&lt;"&amp;F184))/COUNTIF(F182:F189,F184))))</f>
        <v>1</v>
      </c>
      <c r="AE184" s="1">
        <f t="shared" ref="AE184" si="2765">IF(COUNT(G184)&lt;1,0,IF((G$3-COUNTIF(G182:G189,"&lt;"&amp;G184))&lt;0,0,IF(((G$3-COUNTIF(G182:G189,"&lt;"&amp;G184))/COUNTIF(G182:G189,G184))&gt;1,1,(G$3-COUNTIF(G182:G189,"&lt;"&amp;G184))/COUNTIF(G182:G189,G184))))</f>
        <v>1</v>
      </c>
      <c r="AF184" s="1">
        <f t="shared" ref="AF184" si="2766">IF(COUNT(H184)&lt;1,0,IF((H$3-COUNTIF(H182:H189,"&lt;"&amp;H184))&lt;0,0,IF(((H$3-COUNTIF(H182:H189,"&lt;"&amp;H184))/COUNTIF(H182:H189,H184))&gt;1,1,(H$3-COUNTIF(H182:H189,"&lt;"&amp;H184))/COUNTIF(H182:H189,H184))))</f>
        <v>1</v>
      </c>
      <c r="AG184" s="1">
        <f t="shared" ref="AG184" si="2767">IF(COUNT(I184)&lt;1,0,IF((I$3-COUNTIF(I182:I189,"&lt;"&amp;I184))&lt;0,0,IF(((I$3-COUNTIF(I182:I189,"&lt;"&amp;I184))/COUNTIF(I182:I189,I184))&gt;1,1,(I$3-COUNTIF(I182:I189,"&lt;"&amp;I184))/COUNTIF(I182:I189,I184))))</f>
        <v>0</v>
      </c>
      <c r="AH184" s="1">
        <f t="shared" ref="AH184" si="2768">IF(COUNT(J184)&lt;1,0,IF((J$3-COUNTIF(J182:J189,"&lt;"&amp;J184))&lt;0,0,IF(((J$3-COUNTIF(J182:J189,"&lt;"&amp;J184))/COUNTIF(J182:J189,J184))&gt;1,1,(J$3-COUNTIF(J182:J189,"&lt;"&amp;J184))/COUNTIF(J182:J189,J184))))</f>
        <v>1</v>
      </c>
      <c r="AI184" s="1">
        <f t="shared" ref="AI184" si="2769">IF(COUNT(K184)&lt;1,0,IF((K$3-COUNTIF(K182:K189,"&lt;"&amp;K184))&lt;0,0,IF(((K$3-COUNTIF(K182:K189,"&lt;"&amp;K184))/COUNTIF(K182:K189,K184))&gt;1,1,(K$3-COUNTIF(K182:K189,"&lt;"&amp;K184))/COUNTIF(K182:K189,K184))))</f>
        <v>0</v>
      </c>
      <c r="AJ184" s="1">
        <f t="shared" ref="AJ184" si="2770">IF(COUNT(L184)&lt;1,0,IF((L$3-COUNTIF(L182:L189,"&lt;"&amp;L184))&lt;0,0,IF(((L$3-COUNTIF(L182:L189,"&lt;"&amp;L184))/COUNTIF(L182:L189,L184))&gt;1,1,(L$3-COUNTIF(L182:L189,"&lt;"&amp;L184))/COUNTIF(L182:L189,L184))))</f>
        <v>1</v>
      </c>
      <c r="AK184" s="1">
        <f t="shared" ref="AK184" si="2771">IF(COUNT(M184)&lt;1,0,IF((M$3-COUNTIF(M182:M189,"&lt;"&amp;M184))&lt;0,0,IF(((M$3-COUNTIF(M182:M189,"&lt;"&amp;M184))/COUNTIF(M182:M189,M184))&gt;1,1,(M$3-COUNTIF(M182:M189,"&lt;"&amp;M184))/COUNTIF(M182:M189,M184))))</f>
        <v>1</v>
      </c>
      <c r="AL184" s="1">
        <f t="shared" ref="AL184" si="2772">IF(COUNT(N184)&lt;1,0,IF((N$3-COUNTIF(N182:N189,"&lt;"&amp;N184))&lt;0,0,IF(((N$3-COUNTIF(N182:N189,"&lt;"&amp;N184))/COUNTIF(N182:N189,N184))&gt;1,1,(N$3-COUNTIF(N182:N189,"&lt;"&amp;N184))/COUNTIF(N182:N189,N184))))</f>
        <v>0</v>
      </c>
      <c r="AM184" s="1">
        <f t="shared" ref="AM184" si="2773">IF(COUNT(O184)&lt;1,0,IF((O$3-COUNTIF(O182:O189,"&lt;"&amp;O184))&lt;0,0,IF(((O$3-COUNTIF(O182:O189,"&lt;"&amp;O184))/COUNTIF(O182:O189,O184))&gt;1,1,(O$3-COUNTIF(O182:O189,"&lt;"&amp;O184))/COUNTIF(O182:O189,O184))))</f>
        <v>1</v>
      </c>
      <c r="AN184" s="1">
        <f t="shared" ref="AN184" si="2774">IF(COUNT(P184)&lt;1,0,IF((P$3-COUNTIF(P182:P189,"&lt;"&amp;P184))&lt;0,0,IF(((P$3-COUNTIF(P182:P189,"&lt;"&amp;P184))/COUNTIF(P182:P189,P184))&gt;1,1,(P$3-COUNTIF(P182:P189,"&lt;"&amp;P184))/COUNTIF(P182:P189,P184))))</f>
        <v>1</v>
      </c>
      <c r="AO184" s="1">
        <f t="shared" ref="AO184" si="2775">IF(COUNT(Q184)&lt;1,0,IF((Q$3-COUNTIF(Q182:Q189,"&lt;"&amp;Q184))&lt;0,0,IF(((Q$3-COUNTIF(Q182:Q189,"&lt;"&amp;Q184))/COUNTIF(Q182:Q189,Q184))&gt;1,1,(Q$3-COUNTIF(Q182:Q189,"&lt;"&amp;Q184))/COUNTIF(Q182:Q189,Q184))))</f>
        <v>1</v>
      </c>
      <c r="AP184" s="1">
        <f t="shared" ref="AP184" si="2776">IF(COUNT(R184)&lt;1,0,IF((R$3-COUNTIF(R182:R189,"&lt;"&amp;R184))&lt;0,0,IF(((R$3-COUNTIF(R182:R189,"&lt;"&amp;R184))/COUNTIF(R182:R189,R184))&gt;1,1,(R$3-COUNTIF(R182:R189,"&lt;"&amp;R184))/COUNTIF(R182:R189,R184))))</f>
        <v>1</v>
      </c>
      <c r="AQ184" s="1">
        <f t="shared" ref="AQ184" si="2777">IF(COUNT(S184)&lt;1,0,IF((S$3-COUNTIF(S182:S189,"&lt;"&amp;S184))&lt;0,0,IF(((S$3-COUNTIF(S182:S189,"&lt;"&amp;S184))/COUNTIF(S182:S189,S184))&gt;1,1,(S$3-COUNTIF(S182:S189,"&lt;"&amp;S184))/COUNTIF(S182:S189,S184))))</f>
        <v>1</v>
      </c>
      <c r="AR184" s="1">
        <f t="shared" ref="AR184" si="2778">IF(COUNT(T184)&lt;1,0,IF((T$3-COUNTIF(T182:T189,"&lt;"&amp;T184))&lt;0,0,IF(((T$3-COUNTIF(T182:T189,"&lt;"&amp;T184))/COUNTIF(T182:T189,T184))&gt;1,1,(T$3-COUNTIF(T182:T189,"&lt;"&amp;T184))/COUNTIF(T182:T189,T184))))</f>
        <v>1</v>
      </c>
      <c r="AS184" s="1">
        <f t="shared" ref="AS184" si="2779">IF(COUNT(U184)&lt;1,0,IF((U$3-COUNTIF(U182:U189,"&lt;"&amp;U184))&lt;0,0,IF(((U$3-COUNTIF(U182:U189,"&lt;"&amp;U184))/COUNTIF(U182:U189,U184))&gt;1,1,(U$3-COUNTIF(U182:U189,"&lt;"&amp;U184))/COUNTIF(U182:U189,U184))))</f>
        <v>0</v>
      </c>
      <c r="AT184" s="1">
        <f t="shared" ref="AT184" si="2780">IF(COUNT(V184)&lt;1,0,IF((V$3-COUNTIF(V182:V189,"&lt;"&amp;V184))&lt;0,0,IF(((V$3-COUNTIF(V182:V189,"&lt;"&amp;V184))/COUNTIF(V182:V189,V184))&gt;1,1,(V$3-COUNTIF(V182:V189,"&lt;"&amp;V184))/COUNTIF(V182:V189,V184))))</f>
        <v>0</v>
      </c>
      <c r="AU184" s="1">
        <f t="shared" ref="AU184" si="2781">IF(COUNT(W184)&lt;1,0,IF((W$3-COUNTIF(W182:W189,"&lt;"&amp;W184))&lt;0,0,IF(((W$3-COUNTIF(W182:W189,"&lt;"&amp;W184))/COUNTIF(W182:W189,W184))&gt;1,1,(W$3-COUNTIF(W182:W189,"&lt;"&amp;W184))/COUNTIF(W182:W189,W184))))</f>
        <v>0</v>
      </c>
      <c r="AV184" s="1">
        <f t="shared" ref="AV184" si="2782">IF(COUNT(X184)&lt;1,0,IF((X$3-COUNTIF(X182:X189,"&lt;"&amp;X184))&lt;0,0,IF(((X$3-COUNTIF(X182:X189,"&lt;"&amp;X184))/COUNTIF(X182:X189,X184))&gt;1,1,(X$3-COUNTIF(X182:X189,"&lt;"&amp;X184))/COUNTIF(X182:X189,X184))))</f>
        <v>0</v>
      </c>
      <c r="AW184" s="1">
        <f t="shared" ref="AW184" si="2783">IF(COUNT(Y184)&lt;1,0,IF((Y$3-COUNTIF(Y182:Y189,"&lt;"&amp;Y184))&lt;0,0,IF(((Y$3-COUNTIF(Y182:Y189,"&lt;"&amp;Y184))/COUNTIF(Y182:Y189,Y184))&gt;1,1,(Y$3-COUNTIF(Y182:Y189,"&lt;"&amp;Y184))/COUNTIF(Y182:Y189,Y184))))</f>
        <v>0</v>
      </c>
    </row>
    <row r="185" spans="1:49" ht="15" x14ac:dyDescent="0.2">
      <c r="B185" s="11" t="s">
        <v>160</v>
      </c>
      <c r="C185" s="28" t="s">
        <v>221</v>
      </c>
      <c r="D185" s="7">
        <v>36</v>
      </c>
      <c r="E185" s="7">
        <v>34</v>
      </c>
      <c r="F185" s="7">
        <v>34</v>
      </c>
      <c r="G185" s="7">
        <v>45</v>
      </c>
      <c r="H185" s="7">
        <v>45</v>
      </c>
      <c r="I185" s="7">
        <v>45</v>
      </c>
      <c r="J185" s="7">
        <v>40</v>
      </c>
      <c r="K185" s="7">
        <v>33</v>
      </c>
      <c r="L185" s="7">
        <v>33</v>
      </c>
      <c r="M185" s="7">
        <v>35</v>
      </c>
      <c r="N185" s="7">
        <v>42</v>
      </c>
      <c r="O185" s="7">
        <v>44</v>
      </c>
      <c r="P185" s="7">
        <v>44</v>
      </c>
      <c r="Q185" s="7">
        <v>42</v>
      </c>
      <c r="R185" s="7">
        <v>44</v>
      </c>
      <c r="S185" s="7">
        <v>45</v>
      </c>
      <c r="T185" s="7">
        <v>45</v>
      </c>
      <c r="U185" s="7"/>
      <c r="V185" s="7"/>
      <c r="W185" s="7"/>
      <c r="X185" s="7"/>
      <c r="Y185" s="7"/>
      <c r="Z185" s="13">
        <f t="shared" si="2741"/>
        <v>40.352941176470587</v>
      </c>
      <c r="AB185" s="1">
        <f>IF(COUNT(D185)&lt;1,0,IF((D$3-COUNTIF(D182:D189,"&lt;"&amp;D185))&lt;0,0,IF(((D$3-COUNTIF(D182:D189,"&lt;"&amp;D185))/COUNTIF(D182:D189,D185))&gt;1,1,(D$3-COUNTIF(D182:D189,"&lt;"&amp;D185))/COUNTIF(D182:D189,D185))))</f>
        <v>1</v>
      </c>
      <c r="AC185" s="1">
        <f t="shared" ref="AC185" si="2784">IF(COUNT(E185)&lt;1,0,IF((E$3-COUNTIF(E182:E189,"&lt;"&amp;E185))&lt;0,0,IF(((E$3-COUNTIF(E182:E189,"&lt;"&amp;E185))/COUNTIF(E182:E189,E185))&gt;1,1,(E$3-COUNTIF(E182:E189,"&lt;"&amp;E185))/COUNTIF(E182:E189,E185))))</f>
        <v>1</v>
      </c>
      <c r="AD185" s="1">
        <f t="shared" ref="AD185" si="2785">IF(COUNT(F185)&lt;1,0,IF((F$3-COUNTIF(F182:F189,"&lt;"&amp;F185))&lt;0,0,IF(((F$3-COUNTIF(F182:F189,"&lt;"&amp;F185))/COUNTIF(F182:F189,F185))&gt;1,1,(F$3-COUNTIF(F182:F189,"&lt;"&amp;F185))/COUNTIF(F182:F189,F185))))</f>
        <v>1</v>
      </c>
      <c r="AE185" s="1">
        <f t="shared" ref="AE185" si="2786">IF(COUNT(G185)&lt;1,0,IF((G$3-COUNTIF(G182:G189,"&lt;"&amp;G185))&lt;0,0,IF(((G$3-COUNTIF(G182:G189,"&lt;"&amp;G185))/COUNTIF(G182:G189,G185))&gt;1,1,(G$3-COUNTIF(G182:G189,"&lt;"&amp;G185))/COUNTIF(G182:G189,G185))))</f>
        <v>0</v>
      </c>
      <c r="AF185" s="1">
        <f t="shared" ref="AF185" si="2787">IF(COUNT(H185)&lt;1,0,IF((H$3-COUNTIF(H182:H189,"&lt;"&amp;H185))&lt;0,0,IF(((H$3-COUNTIF(H182:H189,"&lt;"&amp;H185))/COUNTIF(H182:H189,H185))&gt;1,1,(H$3-COUNTIF(H182:H189,"&lt;"&amp;H185))/COUNTIF(H182:H189,H185))))</f>
        <v>0</v>
      </c>
      <c r="AG185" s="1">
        <f t="shared" ref="AG185" si="2788">IF(COUNT(I185)&lt;1,0,IF((I$3-COUNTIF(I182:I189,"&lt;"&amp;I185))&lt;0,0,IF(((I$3-COUNTIF(I182:I189,"&lt;"&amp;I185))/COUNTIF(I182:I189,I185))&gt;1,1,(I$3-COUNTIF(I182:I189,"&lt;"&amp;I185))/COUNTIF(I182:I189,I185))))</f>
        <v>0</v>
      </c>
      <c r="AH185" s="1">
        <f t="shared" ref="AH185" si="2789">IF(COUNT(J185)&lt;1,0,IF((J$3-COUNTIF(J182:J189,"&lt;"&amp;J185))&lt;0,0,IF(((J$3-COUNTIF(J182:J189,"&lt;"&amp;J185))/COUNTIF(J182:J189,J185))&gt;1,1,(J$3-COUNTIF(J182:J189,"&lt;"&amp;J185))/COUNTIF(J182:J189,J185))))</f>
        <v>0.5</v>
      </c>
      <c r="AI185" s="1">
        <f t="shared" ref="AI185" si="2790">IF(COUNT(K185)&lt;1,0,IF((K$3-COUNTIF(K182:K189,"&lt;"&amp;K185))&lt;0,0,IF(((K$3-COUNTIF(K182:K189,"&lt;"&amp;K185))/COUNTIF(K182:K189,K185))&gt;1,1,(K$3-COUNTIF(K182:K189,"&lt;"&amp;K185))/COUNTIF(K182:K189,K185))))</f>
        <v>1</v>
      </c>
      <c r="AJ185" s="1">
        <f t="shared" ref="AJ185" si="2791">IF(COUNT(L185)&lt;1,0,IF((L$3-COUNTIF(L182:L189,"&lt;"&amp;L185))&lt;0,0,IF(((L$3-COUNTIF(L182:L189,"&lt;"&amp;L185))/COUNTIF(L182:L189,L185))&gt;1,1,(L$3-COUNTIF(L182:L189,"&lt;"&amp;L185))/COUNTIF(L182:L189,L185))))</f>
        <v>1</v>
      </c>
      <c r="AK185" s="1">
        <f t="shared" ref="AK185" si="2792">IF(COUNT(M185)&lt;1,0,IF((M$3-COUNTIF(M182:M189,"&lt;"&amp;M185))&lt;0,0,IF(((M$3-COUNTIF(M182:M189,"&lt;"&amp;M185))/COUNTIF(M182:M189,M185))&gt;1,1,(M$3-COUNTIF(M182:M189,"&lt;"&amp;M185))/COUNTIF(M182:M189,M185))))</f>
        <v>1</v>
      </c>
      <c r="AL185" s="1">
        <f t="shared" ref="AL185" si="2793">IF(COUNT(N185)&lt;1,0,IF((N$3-COUNTIF(N182:N189,"&lt;"&amp;N185))&lt;0,0,IF(((N$3-COUNTIF(N182:N189,"&lt;"&amp;N185))/COUNTIF(N182:N189,N185))&gt;1,1,(N$3-COUNTIF(N182:N189,"&lt;"&amp;N185))/COUNTIF(N182:N189,N185))))</f>
        <v>0</v>
      </c>
      <c r="AM185" s="1">
        <f t="shared" ref="AM185" si="2794">IF(COUNT(O185)&lt;1,0,IF((O$3-COUNTIF(O182:O189,"&lt;"&amp;O185))&lt;0,0,IF(((O$3-COUNTIF(O182:O189,"&lt;"&amp;O185))/COUNTIF(O182:O189,O185))&gt;1,1,(O$3-COUNTIF(O182:O189,"&lt;"&amp;O185))/COUNTIF(O182:O189,O185))))</f>
        <v>0</v>
      </c>
      <c r="AN185" s="1">
        <f t="shared" ref="AN185" si="2795">IF(COUNT(P185)&lt;1,0,IF((P$3-COUNTIF(P182:P189,"&lt;"&amp;P185))&lt;0,0,IF(((P$3-COUNTIF(P182:P189,"&lt;"&amp;P185))/COUNTIF(P182:P189,P185))&gt;1,1,(P$3-COUNTIF(P182:P189,"&lt;"&amp;P185))/COUNTIF(P182:P189,P185))))</f>
        <v>0</v>
      </c>
      <c r="AO185" s="1">
        <f t="shared" ref="AO185" si="2796">IF(COUNT(Q185)&lt;1,0,IF((Q$3-COUNTIF(Q182:Q189,"&lt;"&amp;Q185))&lt;0,0,IF(((Q$3-COUNTIF(Q182:Q189,"&lt;"&amp;Q185))/COUNTIF(Q182:Q189,Q185))&gt;1,1,(Q$3-COUNTIF(Q182:Q189,"&lt;"&amp;Q185))/COUNTIF(Q182:Q189,Q185))))</f>
        <v>0.5</v>
      </c>
      <c r="AP185" s="1">
        <f t="shared" ref="AP185" si="2797">IF(COUNT(R185)&lt;1,0,IF((R$3-COUNTIF(R182:R189,"&lt;"&amp;R185))&lt;0,0,IF(((R$3-COUNTIF(R182:R189,"&lt;"&amp;R185))/COUNTIF(R182:R189,R185))&gt;1,1,(R$3-COUNTIF(R182:R189,"&lt;"&amp;R185))/COUNTIF(R182:R189,R185))))</f>
        <v>1</v>
      </c>
      <c r="AQ185" s="1">
        <f t="shared" ref="AQ185" si="2798">IF(COUNT(S185)&lt;1,0,IF((S$3-COUNTIF(S182:S189,"&lt;"&amp;S185))&lt;0,0,IF(((S$3-COUNTIF(S182:S189,"&lt;"&amp;S185))/COUNTIF(S182:S189,S185))&gt;1,1,(S$3-COUNTIF(S182:S189,"&lt;"&amp;S185))/COUNTIF(S182:S189,S185))))</f>
        <v>0.25</v>
      </c>
      <c r="AR185" s="1">
        <f t="shared" ref="AR185" si="2799">IF(COUNT(T185)&lt;1,0,IF((T$3-COUNTIF(T182:T189,"&lt;"&amp;T185))&lt;0,0,IF(((T$3-COUNTIF(T182:T189,"&lt;"&amp;T185))/COUNTIF(T182:T189,T185))&gt;1,1,(T$3-COUNTIF(T182:T189,"&lt;"&amp;T185))/COUNTIF(T182:T189,T185))))</f>
        <v>0</v>
      </c>
      <c r="AS185" s="1">
        <f t="shared" ref="AS185" si="2800">IF(COUNT(U185)&lt;1,0,IF((U$3-COUNTIF(U182:U189,"&lt;"&amp;U185))&lt;0,0,IF(((U$3-COUNTIF(U182:U189,"&lt;"&amp;U185))/COUNTIF(U182:U189,U185))&gt;1,1,(U$3-COUNTIF(U182:U189,"&lt;"&amp;U185))/COUNTIF(U182:U189,U185))))</f>
        <v>0</v>
      </c>
      <c r="AT185" s="1">
        <f t="shared" ref="AT185" si="2801">IF(COUNT(V185)&lt;1,0,IF((V$3-COUNTIF(V182:V189,"&lt;"&amp;V185))&lt;0,0,IF(((V$3-COUNTIF(V182:V189,"&lt;"&amp;V185))/COUNTIF(V182:V189,V185))&gt;1,1,(V$3-COUNTIF(V182:V189,"&lt;"&amp;V185))/COUNTIF(V182:V189,V185))))</f>
        <v>0</v>
      </c>
      <c r="AU185" s="1">
        <f t="shared" ref="AU185" si="2802">IF(COUNT(W185)&lt;1,0,IF((W$3-COUNTIF(W182:W189,"&lt;"&amp;W185))&lt;0,0,IF(((W$3-COUNTIF(W182:W189,"&lt;"&amp;W185))/COUNTIF(W182:W189,W185))&gt;1,1,(W$3-COUNTIF(W182:W189,"&lt;"&amp;W185))/COUNTIF(W182:W189,W185))))</f>
        <v>0</v>
      </c>
      <c r="AV185" s="1">
        <f t="shared" ref="AV185" si="2803">IF(COUNT(X185)&lt;1,0,IF((X$3-COUNTIF(X182:X189,"&lt;"&amp;X185))&lt;0,0,IF(((X$3-COUNTIF(X182:X189,"&lt;"&amp;X185))/COUNTIF(X182:X189,X185))&gt;1,1,(X$3-COUNTIF(X182:X189,"&lt;"&amp;X185))/COUNTIF(X182:X189,X185))))</f>
        <v>0</v>
      </c>
      <c r="AW185" s="1">
        <f t="shared" ref="AW185" si="2804">IF(COUNT(Y185)&lt;1,0,IF((Y$3-COUNTIF(Y182:Y189,"&lt;"&amp;Y185))&lt;0,0,IF(((Y$3-COUNTIF(Y182:Y189,"&lt;"&amp;Y185))/COUNTIF(Y182:Y189,Y185))&gt;1,1,(Y$3-COUNTIF(Y182:Y189,"&lt;"&amp;Y185))/COUNTIF(Y182:Y189,Y185))))</f>
        <v>0</v>
      </c>
    </row>
    <row r="186" spans="1:49" ht="15" x14ac:dyDescent="0.2">
      <c r="B186" s="11" t="s">
        <v>168</v>
      </c>
      <c r="C186" s="18" t="s">
        <v>221</v>
      </c>
      <c r="D186" s="7">
        <v>36</v>
      </c>
      <c r="E186" s="7">
        <v>36</v>
      </c>
      <c r="F186" s="7">
        <v>37</v>
      </c>
      <c r="G186" s="7">
        <v>37</v>
      </c>
      <c r="H186" s="7">
        <v>39</v>
      </c>
      <c r="I186" s="7">
        <v>36</v>
      </c>
      <c r="J186" s="7">
        <v>30</v>
      </c>
      <c r="K186" s="7">
        <v>39</v>
      </c>
      <c r="L186" s="7">
        <v>43</v>
      </c>
      <c r="M186" s="7">
        <v>43</v>
      </c>
      <c r="N186" s="7">
        <v>38</v>
      </c>
      <c r="O186" s="7">
        <v>35</v>
      </c>
      <c r="P186" s="7">
        <v>36</v>
      </c>
      <c r="Q186" s="7">
        <v>37</v>
      </c>
      <c r="R186" s="7">
        <v>45</v>
      </c>
      <c r="S186" s="7">
        <v>45</v>
      </c>
      <c r="T186" s="7">
        <v>37</v>
      </c>
      <c r="U186" s="7"/>
      <c r="V186" s="7"/>
      <c r="W186" s="7"/>
      <c r="X186" s="7"/>
      <c r="Y186" s="7"/>
      <c r="Z186" s="13">
        <f t="shared" si="2741"/>
        <v>38.176470588235297</v>
      </c>
      <c r="AB186" s="1">
        <f>IF(COUNT(D186)&lt;1,0,IF((D$3-COUNTIF(D182:D189,"&lt;"&amp;D186))&lt;0,0,IF(((D$3-COUNTIF(D182:D189,"&lt;"&amp;D186))/COUNTIF(D182:D189,D186))&gt;1,1,(D$3-COUNTIF(D182:D189,"&lt;"&amp;D186))/COUNTIF(D182:D189,D186))))</f>
        <v>1</v>
      </c>
      <c r="AC186" s="1">
        <f t="shared" ref="AC186" si="2805">IF(COUNT(E186)&lt;1,0,IF((E$3-COUNTIF(E182:E189,"&lt;"&amp;E186))&lt;0,0,IF(((E$3-COUNTIF(E182:E189,"&lt;"&amp;E186))/COUNTIF(E182:E189,E186))&gt;1,1,(E$3-COUNTIF(E182:E189,"&lt;"&amp;E186))/COUNTIF(E182:E189,E186))))</f>
        <v>1</v>
      </c>
      <c r="AD186" s="1">
        <f t="shared" ref="AD186" si="2806">IF(COUNT(F186)&lt;1,0,IF((F$3-COUNTIF(F182:F189,"&lt;"&amp;F186))&lt;0,0,IF(((F$3-COUNTIF(F182:F189,"&lt;"&amp;F186))/COUNTIF(F182:F189,F186))&gt;1,1,(F$3-COUNTIF(F182:F189,"&lt;"&amp;F186))/COUNTIF(F182:F189,F186))))</f>
        <v>1</v>
      </c>
      <c r="AE186" s="1">
        <f t="shared" ref="AE186" si="2807">IF(COUNT(G186)&lt;1,0,IF((G$3-COUNTIF(G182:G189,"&lt;"&amp;G186))&lt;0,0,IF(((G$3-COUNTIF(G182:G189,"&lt;"&amp;G186))/COUNTIF(G182:G189,G186))&gt;1,1,(G$3-COUNTIF(G182:G189,"&lt;"&amp;G186))/COUNTIF(G182:G189,G186))))</f>
        <v>1</v>
      </c>
      <c r="AF186" s="1">
        <f t="shared" ref="AF186" si="2808">IF(COUNT(H186)&lt;1,0,IF((H$3-COUNTIF(H182:H189,"&lt;"&amp;H186))&lt;0,0,IF(((H$3-COUNTIF(H182:H189,"&lt;"&amp;H186))/COUNTIF(H182:H189,H186))&gt;1,1,(H$3-COUNTIF(H182:H189,"&lt;"&amp;H186))/COUNTIF(H182:H189,H186))))</f>
        <v>1</v>
      </c>
      <c r="AG186" s="1">
        <f t="shared" ref="AG186" si="2809">IF(COUNT(I186)&lt;1,0,IF((I$3-COUNTIF(I182:I189,"&lt;"&amp;I186))&lt;0,0,IF(((I$3-COUNTIF(I182:I189,"&lt;"&amp;I186))/COUNTIF(I182:I189,I186))&gt;1,1,(I$3-COUNTIF(I182:I189,"&lt;"&amp;I186))/COUNTIF(I182:I189,I186))))</f>
        <v>1</v>
      </c>
      <c r="AH186" s="1">
        <f t="shared" ref="AH186" si="2810">IF(COUNT(J186)&lt;1,0,IF((J$3-COUNTIF(J182:J189,"&lt;"&amp;J186))&lt;0,0,IF(((J$3-COUNTIF(J182:J189,"&lt;"&amp;J186))/COUNTIF(J182:J189,J186))&gt;1,1,(J$3-COUNTIF(J182:J189,"&lt;"&amp;J186))/COUNTIF(J182:J189,J186))))</f>
        <v>1</v>
      </c>
      <c r="AI186" s="1">
        <f t="shared" ref="AI186" si="2811">IF(COUNT(K186)&lt;1,0,IF((K$3-COUNTIF(K182:K189,"&lt;"&amp;K186))&lt;0,0,IF(((K$3-COUNTIF(K182:K189,"&lt;"&amp;K186))/COUNTIF(K182:K189,K186))&gt;1,1,(K$3-COUNTIF(K182:K189,"&lt;"&amp;K186))/COUNTIF(K182:K189,K186))))</f>
        <v>1</v>
      </c>
      <c r="AJ186" s="1">
        <f t="shared" ref="AJ186" si="2812">IF(COUNT(L186)&lt;1,0,IF((L$3-COUNTIF(L182:L189,"&lt;"&amp;L186))&lt;0,0,IF(((L$3-COUNTIF(L182:L189,"&lt;"&amp;L186))/COUNTIF(L182:L189,L186))&gt;1,1,(L$3-COUNTIF(L182:L189,"&lt;"&amp;L186))/COUNTIF(L182:L189,L186))))</f>
        <v>1</v>
      </c>
      <c r="AK186" s="1">
        <f t="shared" ref="AK186" si="2813">IF(COUNT(M186)&lt;1,0,IF((M$3-COUNTIF(M182:M189,"&lt;"&amp;M186))&lt;0,0,IF(((M$3-COUNTIF(M182:M189,"&lt;"&amp;M186))/COUNTIF(M182:M189,M186))&gt;1,1,(M$3-COUNTIF(M182:M189,"&lt;"&amp;M186))/COUNTIF(M182:M189,M186))))</f>
        <v>0</v>
      </c>
      <c r="AL186" s="1">
        <f t="shared" ref="AL186" si="2814">IF(COUNT(N186)&lt;1,0,IF((N$3-COUNTIF(N182:N189,"&lt;"&amp;N186))&lt;0,0,IF(((N$3-COUNTIF(N182:N189,"&lt;"&amp;N186))/COUNTIF(N182:N189,N186))&gt;1,1,(N$3-COUNTIF(N182:N189,"&lt;"&amp;N186))/COUNTIF(N182:N189,N186))))</f>
        <v>1</v>
      </c>
      <c r="AM186" s="1">
        <f t="shared" ref="AM186" si="2815">IF(COUNT(O186)&lt;1,0,IF((O$3-COUNTIF(O182:O189,"&lt;"&amp;O186))&lt;0,0,IF(((O$3-COUNTIF(O182:O189,"&lt;"&amp;O186))/COUNTIF(O182:O189,O186))&gt;1,1,(O$3-COUNTIF(O182:O189,"&lt;"&amp;O186))/COUNTIF(O182:O189,O186))))</f>
        <v>1</v>
      </c>
      <c r="AN186" s="1">
        <f t="shared" ref="AN186" si="2816">IF(COUNT(P186)&lt;1,0,IF((P$3-COUNTIF(P182:P189,"&lt;"&amp;P186))&lt;0,0,IF(((P$3-COUNTIF(P182:P189,"&lt;"&amp;P186))/COUNTIF(P182:P189,P186))&gt;1,1,(P$3-COUNTIF(P182:P189,"&lt;"&amp;P186))/COUNTIF(P182:P189,P186))))</f>
        <v>1</v>
      </c>
      <c r="AO186" s="1">
        <f t="shared" ref="AO186" si="2817">IF(COUNT(Q186)&lt;1,0,IF((Q$3-COUNTIF(Q182:Q189,"&lt;"&amp;Q186))&lt;0,0,IF(((Q$3-COUNTIF(Q182:Q189,"&lt;"&amp;Q186))/COUNTIF(Q182:Q189,Q186))&gt;1,1,(Q$3-COUNTIF(Q182:Q189,"&lt;"&amp;Q186))/COUNTIF(Q182:Q189,Q186))))</f>
        <v>1</v>
      </c>
      <c r="AP186" s="1">
        <f t="shared" ref="AP186" si="2818">IF(COUNT(R186)&lt;1,0,IF((R$3-COUNTIF(R182:R189,"&lt;"&amp;R186))&lt;0,0,IF(((R$3-COUNTIF(R182:R189,"&lt;"&amp;R186))/COUNTIF(R182:R189,R186))&gt;1,1,(R$3-COUNTIF(R182:R189,"&lt;"&amp;R186))/COUNTIF(R182:R189,R186))))</f>
        <v>0</v>
      </c>
      <c r="AQ186" s="1">
        <f t="shared" ref="AQ186" si="2819">IF(COUNT(S186)&lt;1,0,IF((S$3-COUNTIF(S182:S189,"&lt;"&amp;S186))&lt;0,0,IF(((S$3-COUNTIF(S182:S189,"&lt;"&amp;S186))/COUNTIF(S182:S189,S186))&gt;1,1,(S$3-COUNTIF(S182:S189,"&lt;"&amp;S186))/COUNTIF(S182:S189,S186))))</f>
        <v>0.25</v>
      </c>
      <c r="AR186" s="1">
        <f t="shared" ref="AR186" si="2820">IF(COUNT(T186)&lt;1,0,IF((T$3-COUNTIF(T182:T189,"&lt;"&amp;T186))&lt;0,0,IF(((T$3-COUNTIF(T182:T189,"&lt;"&amp;T186))/COUNTIF(T182:T189,T186))&gt;1,1,(T$3-COUNTIF(T182:T189,"&lt;"&amp;T186))/COUNTIF(T182:T189,T186))))</f>
        <v>1</v>
      </c>
      <c r="AS186" s="1">
        <f t="shared" ref="AS186" si="2821">IF(COUNT(U186)&lt;1,0,IF((U$3-COUNTIF(U182:U189,"&lt;"&amp;U186))&lt;0,0,IF(((U$3-COUNTIF(U182:U189,"&lt;"&amp;U186))/COUNTIF(U182:U189,U186))&gt;1,1,(U$3-COUNTIF(U182:U189,"&lt;"&amp;U186))/COUNTIF(U182:U189,U186))))</f>
        <v>0</v>
      </c>
      <c r="AT186" s="1">
        <f t="shared" ref="AT186" si="2822">IF(COUNT(V186)&lt;1,0,IF((V$3-COUNTIF(V182:V189,"&lt;"&amp;V186))&lt;0,0,IF(((V$3-COUNTIF(V182:V189,"&lt;"&amp;V186))/COUNTIF(V182:V189,V186))&gt;1,1,(V$3-COUNTIF(V182:V189,"&lt;"&amp;V186))/COUNTIF(V182:V189,V186))))</f>
        <v>0</v>
      </c>
      <c r="AU186" s="1">
        <f t="shared" ref="AU186" si="2823">IF(COUNT(W186)&lt;1,0,IF((W$3-COUNTIF(W182:W189,"&lt;"&amp;W186))&lt;0,0,IF(((W$3-COUNTIF(W182:W189,"&lt;"&amp;W186))/COUNTIF(W182:W189,W186))&gt;1,1,(W$3-COUNTIF(W182:W189,"&lt;"&amp;W186))/COUNTIF(W182:W189,W186))))</f>
        <v>0</v>
      </c>
      <c r="AV186" s="1">
        <f t="shared" ref="AV186" si="2824">IF(COUNT(X186)&lt;1,0,IF((X$3-COUNTIF(X182:X189,"&lt;"&amp;X186))&lt;0,0,IF(((X$3-COUNTIF(X182:X189,"&lt;"&amp;X186))/COUNTIF(X182:X189,X186))&gt;1,1,(X$3-COUNTIF(X182:X189,"&lt;"&amp;X186))/COUNTIF(X182:X189,X186))))</f>
        <v>0</v>
      </c>
      <c r="AW186" s="1">
        <f t="shared" ref="AW186" si="2825">IF(COUNT(Y186)&lt;1,0,IF((Y$3-COUNTIF(Y182:Y189,"&lt;"&amp;Y186))&lt;0,0,IF(((Y$3-COUNTIF(Y182:Y189,"&lt;"&amp;Y186))/COUNTIF(Y182:Y189,Y186))&gt;1,1,(Y$3-COUNTIF(Y182:Y189,"&lt;"&amp;Y186))/COUNTIF(Y182:Y189,Y186))))</f>
        <v>0</v>
      </c>
    </row>
    <row r="187" spans="1:49" ht="15" x14ac:dyDescent="0.2">
      <c r="B187" s="11" t="s">
        <v>44</v>
      </c>
      <c r="C187" s="18" t="s">
        <v>221</v>
      </c>
      <c r="D187" s="7">
        <v>45</v>
      </c>
      <c r="E187" s="7">
        <v>45</v>
      </c>
      <c r="F187" s="7">
        <v>45</v>
      </c>
      <c r="G187" s="7">
        <v>44</v>
      </c>
      <c r="H187" s="7">
        <v>36</v>
      </c>
      <c r="I187" s="7">
        <v>34</v>
      </c>
      <c r="J187" s="7">
        <v>42</v>
      </c>
      <c r="K187" s="7">
        <v>38</v>
      </c>
      <c r="L187" s="7">
        <v>38</v>
      </c>
      <c r="M187" s="7">
        <v>42</v>
      </c>
      <c r="N187" s="7">
        <v>31</v>
      </c>
      <c r="O187" s="7">
        <v>41</v>
      </c>
      <c r="P187" s="7">
        <v>37</v>
      </c>
      <c r="Q187" s="7">
        <v>42</v>
      </c>
      <c r="R187" s="7">
        <v>38</v>
      </c>
      <c r="S187" s="7">
        <v>37</v>
      </c>
      <c r="T187" s="7">
        <v>43</v>
      </c>
      <c r="U187" s="7"/>
      <c r="V187" s="7"/>
      <c r="W187" s="7"/>
      <c r="X187" s="7"/>
      <c r="Y187" s="7"/>
      <c r="Z187" s="13">
        <f t="shared" si="2741"/>
        <v>39.882352941176471</v>
      </c>
      <c r="AB187" s="1">
        <f>IF(COUNT(D187)&lt;1,0,IF((D$3-COUNTIF(D182:D189,"&lt;"&amp;D187))&lt;0,0,IF(((D$3-COUNTIF(D182:D189,"&lt;"&amp;D187))/COUNTIF(D182:D189,D187))&gt;1,1,(D$3-COUNTIF(D182:D189,"&lt;"&amp;D187))/COUNTIF(D182:D189,D187))))</f>
        <v>0</v>
      </c>
      <c r="AC187" s="1">
        <f t="shared" ref="AC187" si="2826">IF(COUNT(E187)&lt;1,0,IF((E$3-COUNTIF(E182:E189,"&lt;"&amp;E187))&lt;0,0,IF(((E$3-COUNTIF(E182:E189,"&lt;"&amp;E187))/COUNTIF(E182:E189,E187))&gt;1,1,(E$3-COUNTIF(E182:E189,"&lt;"&amp;E187))/COUNTIF(E182:E189,E187))))</f>
        <v>0</v>
      </c>
      <c r="AD187" s="1">
        <f t="shared" ref="AD187" si="2827">IF(COUNT(F187)&lt;1,0,IF((F$3-COUNTIF(F182:F189,"&lt;"&amp;F187))&lt;0,0,IF(((F$3-COUNTIF(F182:F189,"&lt;"&amp;F187))/COUNTIF(F182:F189,F187))&gt;1,1,(F$3-COUNTIF(F182:F189,"&lt;"&amp;F187))/COUNTIF(F182:F189,F187))))</f>
        <v>0</v>
      </c>
      <c r="AE187" s="1">
        <f t="shared" ref="AE187" si="2828">IF(COUNT(G187)&lt;1,0,IF((G$3-COUNTIF(G182:G189,"&lt;"&amp;G187))&lt;0,0,IF(((G$3-COUNTIF(G182:G189,"&lt;"&amp;G187))/COUNTIF(G182:G189,G187))&gt;1,1,(G$3-COUNTIF(G182:G189,"&lt;"&amp;G187))/COUNTIF(G182:G189,G187))))</f>
        <v>1</v>
      </c>
      <c r="AF187" s="1">
        <f t="shared" ref="AF187" si="2829">IF(COUNT(H187)&lt;1,0,IF((H$3-COUNTIF(H182:H189,"&lt;"&amp;H187))&lt;0,0,IF(((H$3-COUNTIF(H182:H189,"&lt;"&amp;H187))/COUNTIF(H182:H189,H187))&gt;1,1,(H$3-COUNTIF(H182:H189,"&lt;"&amp;H187))/COUNTIF(H182:H189,H187))))</f>
        <v>1</v>
      </c>
      <c r="AG187" s="1">
        <f t="shared" ref="AG187" si="2830">IF(COUNT(I187)&lt;1,0,IF((I$3-COUNTIF(I182:I189,"&lt;"&amp;I187))&lt;0,0,IF(((I$3-COUNTIF(I182:I189,"&lt;"&amp;I187))/COUNTIF(I182:I189,I187))&gt;1,1,(I$3-COUNTIF(I182:I189,"&lt;"&amp;I187))/COUNTIF(I182:I189,I187))))</f>
        <v>1</v>
      </c>
      <c r="AH187" s="1">
        <f t="shared" ref="AH187" si="2831">IF(COUNT(J187)&lt;1,0,IF((J$3-COUNTIF(J182:J189,"&lt;"&amp;J187))&lt;0,0,IF(((J$3-COUNTIF(J182:J189,"&lt;"&amp;J187))/COUNTIF(J182:J189,J187))&gt;1,1,(J$3-COUNTIF(J182:J189,"&lt;"&amp;J187))/COUNTIF(J182:J189,J187))))</f>
        <v>0</v>
      </c>
      <c r="AI187" s="1">
        <f t="shared" ref="AI187" si="2832">IF(COUNT(K187)&lt;1,0,IF((K$3-COUNTIF(K182:K189,"&lt;"&amp;K187))&lt;0,0,IF(((K$3-COUNTIF(K182:K189,"&lt;"&amp;K187))/COUNTIF(K182:K189,K187))&gt;1,1,(K$3-COUNTIF(K182:K189,"&lt;"&amp;K187))/COUNTIF(K182:K189,K187))))</f>
        <v>1</v>
      </c>
      <c r="AJ187" s="1">
        <f t="shared" ref="AJ187" si="2833">IF(COUNT(L187)&lt;1,0,IF((L$3-COUNTIF(L182:L189,"&lt;"&amp;L187))&lt;0,0,IF(((L$3-COUNTIF(L182:L189,"&lt;"&amp;L187))/COUNTIF(L182:L189,L187))&gt;1,1,(L$3-COUNTIF(L182:L189,"&lt;"&amp;L187))/COUNTIF(L182:L189,L187))))</f>
        <v>1</v>
      </c>
      <c r="AK187" s="1">
        <f t="shared" ref="AK187" si="2834">IF(COUNT(M187)&lt;1,0,IF((M$3-COUNTIF(M182:M189,"&lt;"&amp;M187))&lt;0,0,IF(((M$3-COUNTIF(M182:M189,"&lt;"&amp;M187))/COUNTIF(M182:M189,M187))&gt;1,1,(M$3-COUNTIF(M182:M189,"&lt;"&amp;M187))/COUNTIF(M182:M189,M187))))</f>
        <v>1</v>
      </c>
      <c r="AL187" s="1">
        <f t="shared" ref="AL187" si="2835">IF(COUNT(N187)&lt;1,0,IF((N$3-COUNTIF(N182:N189,"&lt;"&amp;N187))&lt;0,0,IF(((N$3-COUNTIF(N182:N189,"&lt;"&amp;N187))/COUNTIF(N182:N189,N187))&gt;1,1,(N$3-COUNTIF(N182:N189,"&lt;"&amp;N187))/COUNTIF(N182:N189,N187))))</f>
        <v>1</v>
      </c>
      <c r="AM187" s="1">
        <f t="shared" ref="AM187" si="2836">IF(COUNT(O187)&lt;1,0,IF((O$3-COUNTIF(O182:O189,"&lt;"&amp;O187))&lt;0,0,IF(((O$3-COUNTIF(O182:O189,"&lt;"&amp;O187))/COUNTIF(O182:O189,O187))&gt;1,1,(O$3-COUNTIF(O182:O189,"&lt;"&amp;O187))/COUNTIF(O182:O189,O187))))</f>
        <v>0</v>
      </c>
      <c r="AN187" s="1">
        <f t="shared" ref="AN187" si="2837">IF(COUNT(P187)&lt;1,0,IF((P$3-COUNTIF(P182:P189,"&lt;"&amp;P187))&lt;0,0,IF(((P$3-COUNTIF(P182:P189,"&lt;"&amp;P187))/COUNTIF(P182:P189,P187))&gt;1,1,(P$3-COUNTIF(P182:P189,"&lt;"&amp;P187))/COUNTIF(P182:P189,P187))))</f>
        <v>1</v>
      </c>
      <c r="AO187" s="1">
        <f t="shared" ref="AO187" si="2838">IF(COUNT(Q187)&lt;1,0,IF((Q$3-COUNTIF(Q182:Q189,"&lt;"&amp;Q187))&lt;0,0,IF(((Q$3-COUNTIF(Q182:Q189,"&lt;"&amp;Q187))/COUNTIF(Q182:Q189,Q187))&gt;1,1,(Q$3-COUNTIF(Q182:Q189,"&lt;"&amp;Q187))/COUNTIF(Q182:Q189,Q187))))</f>
        <v>0.5</v>
      </c>
      <c r="AP187" s="1">
        <f t="shared" ref="AP187" si="2839">IF(COUNT(R187)&lt;1,0,IF((R$3-COUNTIF(R182:R189,"&lt;"&amp;R187))&lt;0,0,IF(((R$3-COUNTIF(R182:R189,"&lt;"&amp;R187))/COUNTIF(R182:R189,R187))&gt;1,1,(R$3-COUNTIF(R182:R189,"&lt;"&amp;R187))/COUNTIF(R182:R189,R187))))</f>
        <v>1</v>
      </c>
      <c r="AQ187" s="1">
        <f t="shared" ref="AQ187" si="2840">IF(COUNT(S187)&lt;1,0,IF((S$3-COUNTIF(S182:S189,"&lt;"&amp;S187))&lt;0,0,IF(((S$3-COUNTIF(S182:S189,"&lt;"&amp;S187))/COUNTIF(S182:S189,S187))&gt;1,1,(S$3-COUNTIF(S182:S189,"&lt;"&amp;S187))/COUNTIF(S182:S189,S187))))</f>
        <v>1</v>
      </c>
      <c r="AR187" s="1">
        <f t="shared" ref="AR187" si="2841">IF(COUNT(T187)&lt;1,0,IF((T$3-COUNTIF(T182:T189,"&lt;"&amp;T187))&lt;0,0,IF(((T$3-COUNTIF(T182:T189,"&lt;"&amp;T187))/COUNTIF(T182:T189,T187))&gt;1,1,(T$3-COUNTIF(T182:T189,"&lt;"&amp;T187))/COUNTIF(T182:T189,T187))))</f>
        <v>0</v>
      </c>
      <c r="AS187" s="1">
        <f t="shared" ref="AS187" si="2842">IF(COUNT(U187)&lt;1,0,IF((U$3-COUNTIF(U182:U189,"&lt;"&amp;U187))&lt;0,0,IF(((U$3-COUNTIF(U182:U189,"&lt;"&amp;U187))/COUNTIF(U182:U189,U187))&gt;1,1,(U$3-COUNTIF(U182:U189,"&lt;"&amp;U187))/COUNTIF(U182:U189,U187))))</f>
        <v>0</v>
      </c>
      <c r="AT187" s="1">
        <f t="shared" ref="AT187" si="2843">IF(COUNT(V187)&lt;1,0,IF((V$3-COUNTIF(V182:V189,"&lt;"&amp;V187))&lt;0,0,IF(((V$3-COUNTIF(V182:V189,"&lt;"&amp;V187))/COUNTIF(V182:V189,V187))&gt;1,1,(V$3-COUNTIF(V182:V189,"&lt;"&amp;V187))/COUNTIF(V182:V189,V187))))</f>
        <v>0</v>
      </c>
      <c r="AU187" s="1">
        <f t="shared" ref="AU187" si="2844">IF(COUNT(W187)&lt;1,0,IF((W$3-COUNTIF(W182:W189,"&lt;"&amp;W187))&lt;0,0,IF(((W$3-COUNTIF(W182:W189,"&lt;"&amp;W187))/COUNTIF(W182:W189,W187))&gt;1,1,(W$3-COUNTIF(W182:W189,"&lt;"&amp;W187))/COUNTIF(W182:W189,W187))))</f>
        <v>0</v>
      </c>
      <c r="AV187" s="1">
        <f t="shared" ref="AV187" si="2845">IF(COUNT(X187)&lt;1,0,IF((X$3-COUNTIF(X182:X189,"&lt;"&amp;X187))&lt;0,0,IF(((X$3-COUNTIF(X182:X189,"&lt;"&amp;X187))/COUNTIF(X182:X189,X187))&gt;1,1,(X$3-COUNTIF(X182:X189,"&lt;"&amp;X187))/COUNTIF(X182:X189,X187))))</f>
        <v>0</v>
      </c>
      <c r="AW187" s="1">
        <f t="shared" ref="AW187" si="2846">IF(COUNT(Y187)&lt;1,0,IF((Y$3-COUNTIF(Y182:Y189,"&lt;"&amp;Y187))&lt;0,0,IF(((Y$3-COUNTIF(Y182:Y189,"&lt;"&amp;Y187))/COUNTIF(Y182:Y189,Y187))&gt;1,1,(Y$3-COUNTIF(Y182:Y189,"&lt;"&amp;Y187))/COUNTIF(Y182:Y189,Y187))))</f>
        <v>0</v>
      </c>
    </row>
    <row r="188" spans="1:49" ht="15" x14ac:dyDescent="0.2">
      <c r="B188" s="11" t="s">
        <v>354</v>
      </c>
      <c r="C188" s="18" t="s">
        <v>221</v>
      </c>
      <c r="D188" s="7">
        <v>45</v>
      </c>
      <c r="E188" s="7">
        <v>45</v>
      </c>
      <c r="F188" s="7">
        <v>45</v>
      </c>
      <c r="G188" s="7">
        <v>45</v>
      </c>
      <c r="H188" s="7">
        <v>45</v>
      </c>
      <c r="I188" s="7">
        <v>45</v>
      </c>
      <c r="J188" s="7">
        <v>45</v>
      </c>
      <c r="K188" s="7">
        <v>45</v>
      </c>
      <c r="L188" s="7">
        <v>45</v>
      </c>
      <c r="M188" s="7">
        <v>45</v>
      </c>
      <c r="N188" s="7">
        <v>45</v>
      </c>
      <c r="O188" s="7">
        <v>39</v>
      </c>
      <c r="P188" s="7">
        <v>39</v>
      </c>
      <c r="Q188" s="7">
        <v>36</v>
      </c>
      <c r="R188" s="7">
        <v>38</v>
      </c>
      <c r="S188" s="7">
        <v>44</v>
      </c>
      <c r="T188" s="7">
        <v>37</v>
      </c>
      <c r="U188" s="7"/>
      <c r="V188" s="7"/>
      <c r="W188" s="7"/>
      <c r="X188" s="7"/>
      <c r="Y188" s="7"/>
      <c r="Z188" s="13">
        <f t="shared" si="2741"/>
        <v>42.823529411764703</v>
      </c>
      <c r="AB188" s="1">
        <f>IF(COUNT(D188)&lt;1,0,IF((D$3-COUNTIF(D182:D189,"&lt;"&amp;D188))&lt;0,0,IF(((D$3-COUNTIF(D182:D189,"&lt;"&amp;D188))/COUNTIF(D182:D189,D188))&gt;1,1,(D$3-COUNTIF(D182:D189,"&lt;"&amp;D188))/COUNTIF(D182:D189,D188))))</f>
        <v>0</v>
      </c>
      <c r="AC188" s="1">
        <f t="shared" ref="AC188" si="2847">IF(COUNT(E188)&lt;1,0,IF((E$3-COUNTIF(E182:E189,"&lt;"&amp;E188))&lt;0,0,IF(((E$3-COUNTIF(E182:E189,"&lt;"&amp;E188))/COUNTIF(E182:E189,E188))&gt;1,1,(E$3-COUNTIF(E182:E189,"&lt;"&amp;E188))/COUNTIF(E182:E189,E188))))</f>
        <v>0</v>
      </c>
      <c r="AD188" s="1">
        <f t="shared" ref="AD188" si="2848">IF(COUNT(F188)&lt;1,0,IF((F$3-COUNTIF(F182:F189,"&lt;"&amp;F188))&lt;0,0,IF(((F$3-COUNTIF(F182:F189,"&lt;"&amp;F188))/COUNTIF(F182:F189,F188))&gt;1,1,(F$3-COUNTIF(F182:F189,"&lt;"&amp;F188))/COUNTIF(F182:F189,F188))))</f>
        <v>0</v>
      </c>
      <c r="AE188" s="1">
        <f t="shared" ref="AE188" si="2849">IF(COUNT(G188)&lt;1,0,IF((G$3-COUNTIF(G182:G189,"&lt;"&amp;G188))&lt;0,0,IF(((G$3-COUNTIF(G182:G189,"&lt;"&amp;G188))/COUNTIF(G182:G189,G188))&gt;1,1,(G$3-COUNTIF(G182:G189,"&lt;"&amp;G188))/COUNTIF(G182:G189,G188))))</f>
        <v>0</v>
      </c>
      <c r="AF188" s="1">
        <f t="shared" ref="AF188" si="2850">IF(COUNT(H188)&lt;1,0,IF((H$3-COUNTIF(H182:H189,"&lt;"&amp;H188))&lt;0,0,IF(((H$3-COUNTIF(H182:H189,"&lt;"&amp;H188))/COUNTIF(H182:H189,H188))&gt;1,1,(H$3-COUNTIF(H182:H189,"&lt;"&amp;H188))/COUNTIF(H182:H189,H188))))</f>
        <v>0</v>
      </c>
      <c r="AG188" s="1">
        <f t="shared" ref="AG188" si="2851">IF(COUNT(I188)&lt;1,0,IF((I$3-COUNTIF(I182:I189,"&lt;"&amp;I188))&lt;0,0,IF(((I$3-COUNTIF(I182:I189,"&lt;"&amp;I188))/COUNTIF(I182:I189,I188))&gt;1,1,(I$3-COUNTIF(I182:I189,"&lt;"&amp;I188))/COUNTIF(I182:I189,I188))))</f>
        <v>0</v>
      </c>
      <c r="AH188" s="1">
        <f t="shared" ref="AH188" si="2852">IF(COUNT(J188)&lt;1,0,IF((J$3-COUNTIF(J182:J189,"&lt;"&amp;J188))&lt;0,0,IF(((J$3-COUNTIF(J182:J189,"&lt;"&amp;J188))/COUNTIF(J182:J189,J188))&gt;1,1,(J$3-COUNTIF(J182:J189,"&lt;"&amp;J188))/COUNTIF(J182:J189,J188))))</f>
        <v>0</v>
      </c>
      <c r="AI188" s="1">
        <f t="shared" ref="AI188" si="2853">IF(COUNT(K188)&lt;1,0,IF((K$3-COUNTIF(K182:K189,"&lt;"&amp;K188))&lt;0,0,IF(((K$3-COUNTIF(K182:K189,"&lt;"&amp;K188))/COUNTIF(K182:K189,K188))&gt;1,1,(K$3-COUNTIF(K182:K189,"&lt;"&amp;K188))/COUNTIF(K182:K189,K188))))</f>
        <v>0</v>
      </c>
      <c r="AJ188" s="1">
        <f t="shared" ref="AJ188" si="2854">IF(COUNT(L188)&lt;1,0,IF((L$3-COUNTIF(L182:L189,"&lt;"&amp;L188))&lt;0,0,IF(((L$3-COUNTIF(L182:L189,"&lt;"&amp;L188))/COUNTIF(L182:L189,L188))&gt;1,1,(L$3-COUNTIF(L182:L189,"&lt;"&amp;L188))/COUNTIF(L182:L189,L188))))</f>
        <v>0</v>
      </c>
      <c r="AK188" s="1">
        <f t="shared" ref="AK188" si="2855">IF(COUNT(M188)&lt;1,0,IF((M$3-COUNTIF(M182:M189,"&lt;"&amp;M188))&lt;0,0,IF(((M$3-COUNTIF(M182:M189,"&lt;"&amp;M188))/COUNTIF(M182:M189,M188))&gt;1,1,(M$3-COUNTIF(M182:M189,"&lt;"&amp;M188))/COUNTIF(M182:M189,M188))))</f>
        <v>0</v>
      </c>
      <c r="AL188" s="1">
        <f t="shared" ref="AL188" si="2856">IF(COUNT(N188)&lt;1,0,IF((N$3-COUNTIF(N182:N189,"&lt;"&amp;N188))&lt;0,0,IF(((N$3-COUNTIF(N182:N189,"&lt;"&amp;N188))/COUNTIF(N182:N189,N188))&gt;1,1,(N$3-COUNTIF(N182:N189,"&lt;"&amp;N188))/COUNTIF(N182:N189,N188))))</f>
        <v>0</v>
      </c>
      <c r="AM188" s="1">
        <f t="shared" ref="AM188" si="2857">IF(COUNT(O188)&lt;1,0,IF((O$3-COUNTIF(O182:O189,"&lt;"&amp;O188))&lt;0,0,IF(((O$3-COUNTIF(O182:O189,"&lt;"&amp;O188))/COUNTIF(O182:O189,O188))&gt;1,1,(O$3-COUNTIF(O182:O189,"&lt;"&amp;O188))/COUNTIF(O182:O189,O188))))</f>
        <v>1</v>
      </c>
      <c r="AN188" s="1">
        <f t="shared" ref="AN188" si="2858">IF(COUNT(P188)&lt;1,0,IF((P$3-COUNTIF(P182:P189,"&lt;"&amp;P188))&lt;0,0,IF(((P$3-COUNTIF(P182:P189,"&lt;"&amp;P188))/COUNTIF(P182:P189,P188))&gt;1,1,(P$3-COUNTIF(P182:P189,"&lt;"&amp;P188))/COUNTIF(P182:P189,P188))))</f>
        <v>1</v>
      </c>
      <c r="AO188" s="1">
        <f t="shared" ref="AO188" si="2859">IF(COUNT(Q188)&lt;1,0,IF((Q$3-COUNTIF(Q182:Q189,"&lt;"&amp;Q188))&lt;0,0,IF(((Q$3-COUNTIF(Q182:Q189,"&lt;"&amp;Q188))/COUNTIF(Q182:Q189,Q188))&gt;1,1,(Q$3-COUNTIF(Q182:Q189,"&lt;"&amp;Q188))/COUNTIF(Q182:Q189,Q188))))</f>
        <v>1</v>
      </c>
      <c r="AP188" s="1">
        <f t="shared" ref="AP188" si="2860">IF(COUNT(R188)&lt;1,0,IF((R$3-COUNTIF(R182:R189,"&lt;"&amp;R188))&lt;0,0,IF(((R$3-COUNTIF(R182:R189,"&lt;"&amp;R188))/COUNTIF(R182:R189,R188))&gt;1,1,(R$3-COUNTIF(R182:R189,"&lt;"&amp;R188))/COUNTIF(R182:R189,R188))))</f>
        <v>1</v>
      </c>
      <c r="AQ188" s="1">
        <f t="shared" ref="AQ188" si="2861">IF(COUNT(S188)&lt;1,0,IF((S$3-COUNTIF(S182:S189,"&lt;"&amp;S188))&lt;0,0,IF(((S$3-COUNTIF(S182:S189,"&lt;"&amp;S188))/COUNTIF(S182:S189,S188))&gt;1,1,(S$3-COUNTIF(S182:S189,"&lt;"&amp;S188))/COUNTIF(S182:S189,S188))))</f>
        <v>1</v>
      </c>
      <c r="AR188" s="1">
        <f t="shared" ref="AR188" si="2862">IF(COUNT(T188)&lt;1,0,IF((T$3-COUNTIF(T182:T189,"&lt;"&amp;T188))&lt;0,0,IF(((T$3-COUNTIF(T182:T189,"&lt;"&amp;T188))/COUNTIF(T182:T189,T188))&gt;1,1,(T$3-COUNTIF(T182:T189,"&lt;"&amp;T188))/COUNTIF(T182:T189,T188))))</f>
        <v>1</v>
      </c>
      <c r="AS188" s="1">
        <f t="shared" ref="AS188" si="2863">IF(COUNT(U188)&lt;1,0,IF((U$3-COUNTIF(U182:U189,"&lt;"&amp;U188))&lt;0,0,IF(((U$3-COUNTIF(U182:U189,"&lt;"&amp;U188))/COUNTIF(U182:U189,U188))&gt;1,1,(U$3-COUNTIF(U182:U189,"&lt;"&amp;U188))/COUNTIF(U182:U189,U188))))</f>
        <v>0</v>
      </c>
      <c r="AT188" s="1">
        <f t="shared" ref="AT188" si="2864">IF(COUNT(V188)&lt;1,0,IF((V$3-COUNTIF(V182:V189,"&lt;"&amp;V188))&lt;0,0,IF(((V$3-COUNTIF(V182:V189,"&lt;"&amp;V188))/COUNTIF(V182:V189,V188))&gt;1,1,(V$3-COUNTIF(V182:V189,"&lt;"&amp;V188))/COUNTIF(V182:V189,V188))))</f>
        <v>0</v>
      </c>
      <c r="AU188" s="1">
        <f t="shared" ref="AU188" si="2865">IF(COUNT(W188)&lt;1,0,IF((W$3-COUNTIF(W182:W189,"&lt;"&amp;W188))&lt;0,0,IF(((W$3-COUNTIF(W182:W189,"&lt;"&amp;W188))/COUNTIF(W182:W189,W188))&gt;1,1,(W$3-COUNTIF(W182:W189,"&lt;"&amp;W188))/COUNTIF(W182:W189,W188))))</f>
        <v>0</v>
      </c>
      <c r="AV188" s="1">
        <f t="shared" ref="AV188" si="2866">IF(COUNT(X188)&lt;1,0,IF((X$3-COUNTIF(X182:X189,"&lt;"&amp;X188))&lt;0,0,IF(((X$3-COUNTIF(X182:X189,"&lt;"&amp;X188))/COUNTIF(X182:X189,X188))&gt;1,1,(X$3-COUNTIF(X182:X189,"&lt;"&amp;X188))/COUNTIF(X182:X189,X188))))</f>
        <v>0</v>
      </c>
      <c r="AW188" s="1">
        <f t="shared" ref="AW188" si="2867">IF(COUNT(Y188)&lt;1,0,IF((Y$3-COUNTIF(Y182:Y189,"&lt;"&amp;Y188))&lt;0,0,IF(((Y$3-COUNTIF(Y182:Y189,"&lt;"&amp;Y188))/COUNTIF(Y182:Y189,Y188))&gt;1,1,(Y$3-COUNTIF(Y182:Y189,"&lt;"&amp;Y188))/COUNTIF(Y182:Y189,Y188))))</f>
        <v>0</v>
      </c>
    </row>
    <row r="189" spans="1:49" ht="15" x14ac:dyDescent="0.2">
      <c r="B189" s="11" t="s">
        <v>45</v>
      </c>
      <c r="C189" s="28" t="s">
        <v>221</v>
      </c>
      <c r="D189" s="7">
        <v>34</v>
      </c>
      <c r="E189" s="7">
        <v>44</v>
      </c>
      <c r="F189" s="7">
        <v>38</v>
      </c>
      <c r="G189" s="7">
        <v>44</v>
      </c>
      <c r="H189" s="7">
        <v>41</v>
      </c>
      <c r="I189" s="7">
        <v>36</v>
      </c>
      <c r="J189" s="7">
        <v>35</v>
      </c>
      <c r="K189" s="7">
        <v>41</v>
      </c>
      <c r="L189" s="7">
        <v>44</v>
      </c>
      <c r="M189" s="7">
        <v>36</v>
      </c>
      <c r="N189" s="7">
        <v>38</v>
      </c>
      <c r="O189" s="7">
        <v>31</v>
      </c>
      <c r="P189" s="7">
        <v>44</v>
      </c>
      <c r="Q189" s="7">
        <v>35</v>
      </c>
      <c r="R189" s="7">
        <v>40</v>
      </c>
      <c r="S189" s="7">
        <v>42</v>
      </c>
      <c r="T189" s="7">
        <v>32</v>
      </c>
      <c r="U189" s="7"/>
      <c r="V189" s="7"/>
      <c r="W189" s="7"/>
      <c r="X189" s="7"/>
      <c r="Y189" s="7"/>
      <c r="Z189" s="13">
        <f t="shared" si="2741"/>
        <v>38.529411764705884</v>
      </c>
      <c r="AB189" s="1">
        <f>IF(COUNT(D189)&lt;1,0,IF((D$3-COUNTIF(D182:D189,"&lt;"&amp;D189))&lt;0,0,IF(((D$3-COUNTIF(D182:D189,"&lt;"&amp;D189))/COUNTIF(D182:D189,D189))&gt;1,1,(D$3-COUNTIF(D182:D189,"&lt;"&amp;D189))/COUNTIF(D182:D189,D189))))</f>
        <v>1</v>
      </c>
      <c r="AC189" s="1">
        <f t="shared" ref="AC189" si="2868">IF(COUNT(E189)&lt;1,0,IF((E$3-COUNTIF(E182:E189,"&lt;"&amp;E189))&lt;0,0,IF(((E$3-COUNTIF(E182:E189,"&lt;"&amp;E189))/COUNTIF(E182:E189,E189))&gt;1,1,(E$3-COUNTIF(E182:E189,"&lt;"&amp;E189))/COUNTIF(E182:E189,E189))))</f>
        <v>1</v>
      </c>
      <c r="AD189" s="1">
        <f t="shared" ref="AD189" si="2869">IF(COUNT(F189)&lt;1,0,IF((F$3-COUNTIF(F182:F189,"&lt;"&amp;F189))&lt;0,0,IF(((F$3-COUNTIF(F182:F189,"&lt;"&amp;F189))/COUNTIF(F182:F189,F189))&gt;1,1,(F$3-COUNTIF(F182:F189,"&lt;"&amp;F189))/COUNTIF(F182:F189,F189))))</f>
        <v>1</v>
      </c>
      <c r="AE189" s="1">
        <f t="shared" ref="AE189" si="2870">IF(COUNT(G189)&lt;1,0,IF((G$3-COUNTIF(G182:G189,"&lt;"&amp;G189))&lt;0,0,IF(((G$3-COUNTIF(G182:G189,"&lt;"&amp;G189))/COUNTIF(G182:G189,G189))&gt;1,1,(G$3-COUNTIF(G182:G189,"&lt;"&amp;G189))/COUNTIF(G182:G189,G189))))</f>
        <v>1</v>
      </c>
      <c r="AF189" s="1">
        <f t="shared" ref="AF189" si="2871">IF(COUNT(H189)&lt;1,0,IF((H$3-COUNTIF(H182:H189,"&lt;"&amp;H189))&lt;0,0,IF(((H$3-COUNTIF(H182:H189,"&lt;"&amp;H189))/COUNTIF(H182:H189,H189))&gt;1,1,(H$3-COUNTIF(H182:H189,"&lt;"&amp;H189))/COUNTIF(H182:H189,H189))))</f>
        <v>1</v>
      </c>
      <c r="AG189" s="1">
        <f t="shared" ref="AG189" si="2872">IF(COUNT(I189)&lt;1,0,IF((I$3-COUNTIF(I182:I189,"&lt;"&amp;I189))&lt;0,0,IF(((I$3-COUNTIF(I182:I189,"&lt;"&amp;I189))/COUNTIF(I182:I189,I189))&gt;1,1,(I$3-COUNTIF(I182:I189,"&lt;"&amp;I189))/COUNTIF(I182:I189,I189))))</f>
        <v>1</v>
      </c>
      <c r="AH189" s="1">
        <f t="shared" ref="AH189" si="2873">IF(COUNT(J189)&lt;1,0,IF((J$3-COUNTIF(J182:J189,"&lt;"&amp;J189))&lt;0,0,IF(((J$3-COUNTIF(J182:J189,"&lt;"&amp;J189))/COUNTIF(J182:J189,J189))&gt;1,1,(J$3-COUNTIF(J182:J189,"&lt;"&amp;J189))/COUNTIF(J182:J189,J189))))</f>
        <v>1</v>
      </c>
      <c r="AI189" s="1">
        <f t="shared" ref="AI189" si="2874">IF(COUNT(K189)&lt;1,0,IF((K$3-COUNTIF(K182:K189,"&lt;"&amp;K189))&lt;0,0,IF(((K$3-COUNTIF(K182:K189,"&lt;"&amp;K189))/COUNTIF(K182:K189,K189))&gt;1,1,(K$3-COUNTIF(K182:K189,"&lt;"&amp;K189))/COUNTIF(K182:K189,K189))))</f>
        <v>0</v>
      </c>
      <c r="AJ189" s="1">
        <f t="shared" ref="AJ189" si="2875">IF(COUNT(L189)&lt;1,0,IF((L$3-COUNTIF(L182:L189,"&lt;"&amp;L189))&lt;0,0,IF(((L$3-COUNTIF(L182:L189,"&lt;"&amp;L189))/COUNTIF(L182:L189,L189))&gt;1,1,(L$3-COUNTIF(L182:L189,"&lt;"&amp;L189))/COUNTIF(L182:L189,L189))))</f>
        <v>0</v>
      </c>
      <c r="AK189" s="1">
        <f t="shared" ref="AK189" si="2876">IF(COUNT(M189)&lt;1,0,IF((M$3-COUNTIF(M182:M189,"&lt;"&amp;M189))&lt;0,0,IF(((M$3-COUNTIF(M182:M189,"&lt;"&amp;M189))/COUNTIF(M182:M189,M189))&gt;1,1,(M$3-COUNTIF(M182:M189,"&lt;"&amp;M189))/COUNTIF(M182:M189,M189))))</f>
        <v>1</v>
      </c>
      <c r="AL189" s="1">
        <f t="shared" ref="AL189" si="2877">IF(COUNT(N189)&lt;1,0,IF((N$3-COUNTIF(N182:N189,"&lt;"&amp;N189))&lt;0,0,IF(((N$3-COUNTIF(N182:N189,"&lt;"&amp;N189))/COUNTIF(N182:N189,N189))&gt;1,1,(N$3-COUNTIF(N182:N189,"&lt;"&amp;N189))/COUNTIF(N182:N189,N189))))</f>
        <v>1</v>
      </c>
      <c r="AM189" s="1">
        <f t="shared" ref="AM189" si="2878">IF(COUNT(O189)&lt;1,0,IF((O$3-COUNTIF(O182:O189,"&lt;"&amp;O189))&lt;0,0,IF(((O$3-COUNTIF(O182:O189,"&lt;"&amp;O189))/COUNTIF(O182:O189,O189))&gt;1,1,(O$3-COUNTIF(O182:O189,"&lt;"&amp;O189))/COUNTIF(O182:O189,O189))))</f>
        <v>1</v>
      </c>
      <c r="AN189" s="1">
        <f t="shared" ref="AN189" si="2879">IF(COUNT(P189)&lt;1,0,IF((P$3-COUNTIF(P182:P189,"&lt;"&amp;P189))&lt;0,0,IF(((P$3-COUNTIF(P182:P189,"&lt;"&amp;P189))/COUNTIF(P182:P189,P189))&gt;1,1,(P$3-COUNTIF(P182:P189,"&lt;"&amp;P189))/COUNTIF(P182:P189,P189))))</f>
        <v>0</v>
      </c>
      <c r="AO189" s="1">
        <f t="shared" ref="AO189" si="2880">IF(COUNT(Q189)&lt;1,0,IF((Q$3-COUNTIF(Q182:Q189,"&lt;"&amp;Q189))&lt;0,0,IF(((Q$3-COUNTIF(Q182:Q189,"&lt;"&amp;Q189))/COUNTIF(Q182:Q189,Q189))&gt;1,1,(Q$3-COUNTIF(Q182:Q189,"&lt;"&amp;Q189))/COUNTIF(Q182:Q189,Q189))))</f>
        <v>1</v>
      </c>
      <c r="AP189" s="1">
        <f t="shared" ref="AP189" si="2881">IF(COUNT(R189)&lt;1,0,IF((R$3-COUNTIF(R182:R189,"&lt;"&amp;R189))&lt;0,0,IF(((R$3-COUNTIF(R182:R189,"&lt;"&amp;R189))/COUNTIF(R182:R189,R189))&gt;1,1,(R$3-COUNTIF(R182:R189,"&lt;"&amp;R189))/COUNTIF(R182:R189,R189))))</f>
        <v>1</v>
      </c>
      <c r="AQ189" s="1">
        <f t="shared" ref="AQ189" si="2882">IF(COUNT(S189)&lt;1,0,IF((S$3-COUNTIF(S182:S189,"&lt;"&amp;S189))&lt;0,0,IF(((S$3-COUNTIF(S182:S189,"&lt;"&amp;S189))/COUNTIF(S182:S189,S189))&gt;1,1,(S$3-COUNTIF(S182:S189,"&lt;"&amp;S189))/COUNTIF(S182:S189,S189))))</f>
        <v>1</v>
      </c>
      <c r="AR189" s="1">
        <f t="shared" ref="AR189" si="2883">IF(COUNT(T189)&lt;1,0,IF((T$3-COUNTIF(T182:T189,"&lt;"&amp;T189))&lt;0,0,IF(((T$3-COUNTIF(T182:T189,"&lt;"&amp;T189))/COUNTIF(T182:T189,T189))&gt;1,1,(T$3-COUNTIF(T182:T189,"&lt;"&amp;T189))/COUNTIF(T182:T189,T189))))</f>
        <v>1</v>
      </c>
      <c r="AS189" s="1">
        <f t="shared" ref="AS189" si="2884">IF(COUNT(U189)&lt;1,0,IF((U$3-COUNTIF(U182:U189,"&lt;"&amp;U189))&lt;0,0,IF(((U$3-COUNTIF(U182:U189,"&lt;"&amp;U189))/COUNTIF(U182:U189,U189))&gt;1,1,(U$3-COUNTIF(U182:U189,"&lt;"&amp;U189))/COUNTIF(U182:U189,U189))))</f>
        <v>0</v>
      </c>
      <c r="AT189" s="1">
        <f t="shared" ref="AT189" si="2885">IF(COUNT(V189)&lt;1,0,IF((V$3-COUNTIF(V182:V189,"&lt;"&amp;V189))&lt;0,0,IF(((V$3-COUNTIF(V182:V189,"&lt;"&amp;V189))/COUNTIF(V182:V189,V189))&gt;1,1,(V$3-COUNTIF(V182:V189,"&lt;"&amp;V189))/COUNTIF(V182:V189,V189))))</f>
        <v>0</v>
      </c>
      <c r="AU189" s="1">
        <f t="shared" ref="AU189" si="2886">IF(COUNT(W189)&lt;1,0,IF((W$3-COUNTIF(W182:W189,"&lt;"&amp;W189))&lt;0,0,IF(((W$3-COUNTIF(W182:W189,"&lt;"&amp;W189))/COUNTIF(W182:W189,W189))&gt;1,1,(W$3-COUNTIF(W182:W189,"&lt;"&amp;W189))/COUNTIF(W182:W189,W189))))</f>
        <v>0</v>
      </c>
      <c r="AV189" s="1">
        <f t="shared" ref="AV189" si="2887">IF(COUNT(X189)&lt;1,0,IF((X$3-COUNTIF(X182:X189,"&lt;"&amp;X189))&lt;0,0,IF(((X$3-COUNTIF(X182:X189,"&lt;"&amp;X189))/COUNTIF(X182:X189,X189))&gt;1,1,(X$3-COUNTIF(X182:X189,"&lt;"&amp;X189))/COUNTIF(X182:X189,X189))))</f>
        <v>0</v>
      </c>
      <c r="AW189" s="1">
        <f t="shared" ref="AW189" si="2888">IF(COUNT(Y189)&lt;1,0,IF((Y$3-COUNTIF(Y182:Y189,"&lt;"&amp;Y189))&lt;0,0,IF(((Y$3-COUNTIF(Y182:Y189,"&lt;"&amp;Y189))/COUNTIF(Y182:Y189,Y189))&gt;1,1,(Y$3-COUNTIF(Y182:Y189,"&lt;"&amp;Y189))/COUNTIF(Y182:Y189,Y189))))</f>
        <v>0</v>
      </c>
    </row>
    <row r="190" spans="1:49" x14ac:dyDescent="0.2">
      <c r="A190" s="9">
        <v>17</v>
      </c>
      <c r="B190" s="6" t="s">
        <v>41</v>
      </c>
      <c r="C190" s="1"/>
      <c r="D190" s="1">
        <f t="shared" ref="D190:Y190" si="2889">SUMIF(AB182:AB189,"&gt;0",D182:D189)-((SUMIF(AB182:AB189,"&lt;1",D182:D189)-SUMIF(AB182:AB189,0,D182:D189))/   IF((COUNTIF(AB182:AB189,"&lt;1")-COUNTIF(AB182:AB189,0))=0,1,(COUNTIF(AB182:AB189,"&lt;1")-COUNTIF(AB182:AB189,0))))*(COUNTIF(AB182:AB189,"&gt;0")-D$3)</f>
        <v>180</v>
      </c>
      <c r="E190" s="1">
        <f t="shared" si="2889"/>
        <v>190</v>
      </c>
      <c r="F190" s="1">
        <f t="shared" si="2889"/>
        <v>189</v>
      </c>
      <c r="G190" s="1">
        <f t="shared" si="2889"/>
        <v>203</v>
      </c>
      <c r="H190" s="1">
        <f t="shared" si="2889"/>
        <v>194</v>
      </c>
      <c r="I190" s="1">
        <f t="shared" si="2889"/>
        <v>175</v>
      </c>
      <c r="J190" s="1">
        <f t="shared" si="2889"/>
        <v>181</v>
      </c>
      <c r="K190" s="1">
        <f t="shared" si="2889"/>
        <v>182</v>
      </c>
      <c r="L190" s="1">
        <f t="shared" si="2889"/>
        <v>186</v>
      </c>
      <c r="M190" s="1">
        <f t="shared" si="2889"/>
        <v>186</v>
      </c>
      <c r="N190" s="1">
        <f t="shared" si="2889"/>
        <v>181</v>
      </c>
      <c r="O190" s="1">
        <f t="shared" si="2889"/>
        <v>171</v>
      </c>
      <c r="P190" s="1">
        <f t="shared" si="2889"/>
        <v>191</v>
      </c>
      <c r="Q190" s="1">
        <f t="shared" si="2889"/>
        <v>186</v>
      </c>
      <c r="R190" s="1">
        <f t="shared" si="2889"/>
        <v>201</v>
      </c>
      <c r="S190" s="1">
        <f t="shared" si="2889"/>
        <v>206</v>
      </c>
      <c r="T190" s="1">
        <f t="shared" si="2889"/>
        <v>177</v>
      </c>
      <c r="U190" s="1">
        <f t="shared" si="2889"/>
        <v>0</v>
      </c>
      <c r="V190" s="1">
        <f t="shared" si="2889"/>
        <v>0</v>
      </c>
      <c r="W190" s="1">
        <f t="shared" si="2889"/>
        <v>0</v>
      </c>
      <c r="X190" s="1">
        <f t="shared" si="2889"/>
        <v>0</v>
      </c>
      <c r="Y190" s="1">
        <f t="shared" si="2889"/>
        <v>0</v>
      </c>
    </row>
    <row r="192" spans="1:49" x14ac:dyDescent="0.2">
      <c r="B192" s="6" t="s">
        <v>96</v>
      </c>
      <c r="C192" s="1" t="s">
        <v>63</v>
      </c>
      <c r="D192" s="4">
        <v>1</v>
      </c>
      <c r="E192" s="4">
        <v>2</v>
      </c>
      <c r="F192" s="4">
        <v>3</v>
      </c>
      <c r="G192" s="4">
        <v>4</v>
      </c>
      <c r="H192" s="4">
        <v>5</v>
      </c>
      <c r="I192" s="4">
        <v>6</v>
      </c>
      <c r="J192" s="4">
        <v>7</v>
      </c>
      <c r="K192" s="4">
        <v>8</v>
      </c>
      <c r="L192" s="4">
        <v>9</v>
      </c>
      <c r="M192" s="4">
        <v>10</v>
      </c>
      <c r="N192" s="4">
        <v>11</v>
      </c>
      <c r="O192" s="4">
        <v>12</v>
      </c>
      <c r="P192" s="4">
        <v>13</v>
      </c>
      <c r="Q192" s="4">
        <v>14</v>
      </c>
      <c r="R192" s="4">
        <v>15</v>
      </c>
      <c r="S192" s="4">
        <v>16</v>
      </c>
      <c r="T192" s="4">
        <v>17</v>
      </c>
      <c r="U192" s="4">
        <v>18</v>
      </c>
      <c r="V192" s="4">
        <v>19</v>
      </c>
      <c r="W192" s="4">
        <v>20</v>
      </c>
      <c r="X192" s="4">
        <v>21</v>
      </c>
      <c r="Y192" s="4">
        <v>22</v>
      </c>
      <c r="Z192" s="12" t="s">
        <v>4</v>
      </c>
    </row>
    <row r="193" spans="1:49" ht="15" x14ac:dyDescent="0.2">
      <c r="B193" s="11" t="s">
        <v>122</v>
      </c>
      <c r="C193" s="28" t="s">
        <v>221</v>
      </c>
      <c r="D193" s="7">
        <v>37</v>
      </c>
      <c r="E193" s="7">
        <v>35</v>
      </c>
      <c r="F193" s="7">
        <v>34</v>
      </c>
      <c r="G193" s="7">
        <v>45</v>
      </c>
      <c r="H193" s="7">
        <v>40</v>
      </c>
      <c r="I193" s="7">
        <v>45</v>
      </c>
      <c r="J193" s="7">
        <v>37</v>
      </c>
      <c r="K193" s="7">
        <v>39</v>
      </c>
      <c r="L193" s="7">
        <v>44</v>
      </c>
      <c r="M193" s="7">
        <v>45</v>
      </c>
      <c r="N193" s="7">
        <v>45</v>
      </c>
      <c r="O193" s="7">
        <v>45</v>
      </c>
      <c r="P193" s="7">
        <v>45</v>
      </c>
      <c r="Q193" s="7">
        <v>45</v>
      </c>
      <c r="R193" s="7">
        <v>45</v>
      </c>
      <c r="S193" s="7">
        <v>45</v>
      </c>
      <c r="T193" s="7">
        <v>39</v>
      </c>
      <c r="U193" s="7"/>
      <c r="V193" s="7"/>
      <c r="W193" s="7"/>
      <c r="X193" s="7"/>
      <c r="Y193" s="7"/>
      <c r="Z193" s="13">
        <f>IF(D193&lt;&gt;"",AVERAGE(D193:Y193),"")</f>
        <v>41.764705882352942</v>
      </c>
      <c r="AB193" s="1">
        <f>IF(COUNT(D193)&lt;1,0,IF((D$3-COUNTIF(D193:D200,"&lt;"&amp;D193))&lt;0,0,IF(((D$3-COUNTIF(D193:D200,"&lt;"&amp;D193))/COUNTIF(D193:D200,D193))&gt;1,1,(D$3-COUNTIF(D193:D200,"&lt;"&amp;D193))/COUNTIF(D193:D200,D193))))</f>
        <v>1</v>
      </c>
      <c r="AC193" s="1">
        <f t="shared" ref="AC193" si="2890">IF(COUNT(E193)&lt;1,0,IF((E$3-COUNTIF(E193:E200,"&lt;"&amp;E193))&lt;0,0,IF(((E$3-COUNTIF(E193:E200,"&lt;"&amp;E193))/COUNTIF(E193:E200,E193))&gt;1,1,(E$3-COUNTIF(E193:E200,"&lt;"&amp;E193))/COUNTIF(E193:E200,E193))))</f>
        <v>1</v>
      </c>
      <c r="AD193" s="1">
        <f t="shared" ref="AD193" si="2891">IF(COUNT(F193)&lt;1,0,IF((F$3-COUNTIF(F193:F200,"&lt;"&amp;F193))&lt;0,0,IF(((F$3-COUNTIF(F193:F200,"&lt;"&amp;F193))/COUNTIF(F193:F200,F193))&gt;1,1,(F$3-COUNTIF(F193:F200,"&lt;"&amp;F193))/COUNTIF(F193:F200,F193))))</f>
        <v>1</v>
      </c>
      <c r="AE193" s="1">
        <f t="shared" ref="AE193" si="2892">IF(COUNT(G193)&lt;1,0,IF((G$3-COUNTIF(G193:G200,"&lt;"&amp;G193))&lt;0,0,IF(((G$3-COUNTIF(G193:G200,"&lt;"&amp;G193))/COUNTIF(G193:G200,G193))&gt;1,1,(G$3-COUNTIF(G193:G200,"&lt;"&amp;G193))/COUNTIF(G193:G200,G193))))</f>
        <v>0.4</v>
      </c>
      <c r="AF193" s="1">
        <f t="shared" ref="AF193" si="2893">IF(COUNT(H193)&lt;1,0,IF((H$3-COUNTIF(H193:H200,"&lt;"&amp;H193))&lt;0,0,IF(((H$3-COUNTIF(H193:H200,"&lt;"&amp;H193))/COUNTIF(H193:H200,H193))&gt;1,1,(H$3-COUNTIF(H193:H200,"&lt;"&amp;H193))/COUNTIF(H193:H200,H193))))</f>
        <v>0.5</v>
      </c>
      <c r="AG193" s="1">
        <f t="shared" ref="AG193" si="2894">IF(COUNT(I193)&lt;1,0,IF((I$3-COUNTIF(I193:I200,"&lt;"&amp;I193))&lt;0,0,IF(((I$3-COUNTIF(I193:I200,"&lt;"&amp;I193))/COUNTIF(I193:I200,I193))&gt;1,1,(I$3-COUNTIF(I193:I200,"&lt;"&amp;I193))/COUNTIF(I193:I200,I193))))</f>
        <v>0</v>
      </c>
      <c r="AH193" s="1">
        <f t="shared" ref="AH193" si="2895">IF(COUNT(J193)&lt;1,0,IF((J$3-COUNTIF(J193:J200,"&lt;"&amp;J193))&lt;0,0,IF(((J$3-COUNTIF(J193:J200,"&lt;"&amp;J193))/COUNTIF(J193:J200,J193))&gt;1,1,(J$3-COUNTIF(J193:J200,"&lt;"&amp;J193))/COUNTIF(J193:J200,J193))))</f>
        <v>0.33333333333333331</v>
      </c>
      <c r="AI193" s="1">
        <f t="shared" ref="AI193" si="2896">IF(COUNT(K193)&lt;1,0,IF((K$3-COUNTIF(K193:K200,"&lt;"&amp;K193))&lt;0,0,IF(((K$3-COUNTIF(K193:K200,"&lt;"&amp;K193))/COUNTIF(K193:K200,K193))&gt;1,1,(K$3-COUNTIF(K193:K200,"&lt;"&amp;K193))/COUNTIF(K193:K200,K193))))</f>
        <v>1</v>
      </c>
      <c r="AJ193" s="1">
        <f t="shared" ref="AJ193" si="2897">IF(COUNT(L193)&lt;1,0,IF((L$3-COUNTIF(L193:L200,"&lt;"&amp;L193))&lt;0,0,IF(((L$3-COUNTIF(L193:L200,"&lt;"&amp;L193))/COUNTIF(L193:L200,L193))&gt;1,1,(L$3-COUNTIF(L193:L200,"&lt;"&amp;L193))/COUNTIF(L193:L200,L193))))</f>
        <v>0</v>
      </c>
      <c r="AK193" s="1">
        <f t="shared" ref="AK193" si="2898">IF(COUNT(M193)&lt;1,0,IF((M$3-COUNTIF(M193:M200,"&lt;"&amp;M193))&lt;0,0,IF(((M$3-COUNTIF(M193:M200,"&lt;"&amp;M193))/COUNTIF(M193:M200,M193))&gt;1,1,(M$3-COUNTIF(M193:M200,"&lt;"&amp;M193))/COUNTIF(M193:M200,M193))))</f>
        <v>0</v>
      </c>
      <c r="AL193" s="1">
        <f t="shared" ref="AL193" si="2899">IF(COUNT(N193)&lt;1,0,IF((N$3-COUNTIF(N193:N200,"&lt;"&amp;N193))&lt;0,0,IF(((N$3-COUNTIF(N193:N200,"&lt;"&amp;N193))/COUNTIF(N193:N200,N193))&gt;1,1,(N$3-COUNTIF(N193:N200,"&lt;"&amp;N193))/COUNTIF(N193:N200,N193))))</f>
        <v>0</v>
      </c>
      <c r="AM193" s="1">
        <f t="shared" ref="AM193" si="2900">IF(COUNT(O193)&lt;1,0,IF((O$3-COUNTIF(O193:O200,"&lt;"&amp;O193))&lt;0,0,IF(((O$3-COUNTIF(O193:O200,"&lt;"&amp;O193))/COUNTIF(O193:O200,O193))&gt;1,1,(O$3-COUNTIF(O193:O200,"&lt;"&amp;O193))/COUNTIF(O193:O200,O193))))</f>
        <v>0</v>
      </c>
      <c r="AN193" s="1">
        <f t="shared" ref="AN193" si="2901">IF(COUNT(P193)&lt;1,0,IF((P$3-COUNTIF(P193:P200,"&lt;"&amp;P193))&lt;0,0,IF(((P$3-COUNTIF(P193:P200,"&lt;"&amp;P193))/COUNTIF(P193:P200,P193))&gt;1,1,(P$3-COUNTIF(P193:P200,"&lt;"&amp;P193))/COUNTIF(P193:P200,P193))))</f>
        <v>0</v>
      </c>
      <c r="AO193" s="1">
        <f t="shared" ref="AO193" si="2902">IF(COUNT(Q193)&lt;1,0,IF((Q$3-COUNTIF(Q193:Q200,"&lt;"&amp;Q193))&lt;0,0,IF(((Q$3-COUNTIF(Q193:Q200,"&lt;"&amp;Q193))/COUNTIF(Q193:Q200,Q193))&gt;1,1,(Q$3-COUNTIF(Q193:Q200,"&lt;"&amp;Q193))/COUNTIF(Q193:Q200,Q193))))</f>
        <v>0</v>
      </c>
      <c r="AP193" s="1">
        <f t="shared" ref="AP193" si="2903">IF(COUNT(R193)&lt;1,0,IF((R$3-COUNTIF(R193:R200,"&lt;"&amp;R193))&lt;0,0,IF(((R$3-COUNTIF(R193:R200,"&lt;"&amp;R193))/COUNTIF(R193:R200,R193))&gt;1,1,(R$3-COUNTIF(R193:R200,"&lt;"&amp;R193))/COUNTIF(R193:R200,R193))))</f>
        <v>0</v>
      </c>
      <c r="AQ193" s="1">
        <f t="shared" ref="AQ193" si="2904">IF(COUNT(S193)&lt;1,0,IF((S$3-COUNTIF(S193:S200,"&lt;"&amp;S193))&lt;0,0,IF(((S$3-COUNTIF(S193:S200,"&lt;"&amp;S193))/COUNTIF(S193:S200,S193))&gt;1,1,(S$3-COUNTIF(S193:S200,"&lt;"&amp;S193))/COUNTIF(S193:S200,S193))))</f>
        <v>0</v>
      </c>
      <c r="AR193" s="1">
        <f t="shared" ref="AR193" si="2905">IF(COUNT(T193)&lt;1,0,IF((T$3-COUNTIF(T193:T200,"&lt;"&amp;T193))&lt;0,0,IF(((T$3-COUNTIF(T193:T200,"&lt;"&amp;T193))/COUNTIF(T193:T200,T193))&gt;1,1,(T$3-COUNTIF(T193:T200,"&lt;"&amp;T193))/COUNTIF(T193:T200,T193))))</f>
        <v>1</v>
      </c>
      <c r="AS193" s="1">
        <f t="shared" ref="AS193" si="2906">IF(COUNT(U193)&lt;1,0,IF((U$3-COUNTIF(U193:U200,"&lt;"&amp;U193))&lt;0,0,IF(((U$3-COUNTIF(U193:U200,"&lt;"&amp;U193))/COUNTIF(U193:U200,U193))&gt;1,1,(U$3-COUNTIF(U193:U200,"&lt;"&amp;U193))/COUNTIF(U193:U200,U193))))</f>
        <v>0</v>
      </c>
      <c r="AT193" s="1">
        <f t="shared" ref="AT193" si="2907">IF(COUNT(V193)&lt;1,0,IF((V$3-COUNTIF(V193:V200,"&lt;"&amp;V193))&lt;0,0,IF(((V$3-COUNTIF(V193:V200,"&lt;"&amp;V193))/COUNTIF(V193:V200,V193))&gt;1,1,(V$3-COUNTIF(V193:V200,"&lt;"&amp;V193))/COUNTIF(V193:V200,V193))))</f>
        <v>0</v>
      </c>
      <c r="AU193" s="1">
        <f t="shared" ref="AU193" si="2908">IF(COUNT(W193)&lt;1,0,IF((W$3-COUNTIF(W193:W200,"&lt;"&amp;W193))&lt;0,0,IF(((W$3-COUNTIF(W193:W200,"&lt;"&amp;W193))/COUNTIF(W193:W200,W193))&gt;1,1,(W$3-COUNTIF(W193:W200,"&lt;"&amp;W193))/COUNTIF(W193:W200,W193))))</f>
        <v>0</v>
      </c>
      <c r="AV193" s="1">
        <f t="shared" ref="AV193" si="2909">IF(COUNT(X193)&lt;1,0,IF((X$3-COUNTIF(X193:X200,"&lt;"&amp;X193))&lt;0,0,IF(((X$3-COUNTIF(X193:X200,"&lt;"&amp;X193))/COUNTIF(X193:X200,X193))&gt;1,1,(X$3-COUNTIF(X193:X200,"&lt;"&amp;X193))/COUNTIF(X193:X200,X193))))</f>
        <v>0</v>
      </c>
      <c r="AW193" s="1">
        <f t="shared" ref="AW193" si="2910">IF(COUNT(Y193)&lt;1,0,IF((Y$3-COUNTIF(Y193:Y200,"&lt;"&amp;Y193))&lt;0,0,IF(((Y$3-COUNTIF(Y193:Y200,"&lt;"&amp;Y193))/COUNTIF(Y193:Y200,Y193))&gt;1,1,(Y$3-COUNTIF(Y193:Y200,"&lt;"&amp;Y193))/COUNTIF(Y193:Y200,Y193))))</f>
        <v>0</v>
      </c>
    </row>
    <row r="194" spans="1:49" ht="15" x14ac:dyDescent="0.2">
      <c r="B194" s="11" t="s">
        <v>175</v>
      </c>
      <c r="C194" s="28" t="s">
        <v>221</v>
      </c>
      <c r="D194" s="7">
        <v>35</v>
      </c>
      <c r="E194" s="7">
        <v>35</v>
      </c>
      <c r="F194" s="7">
        <v>35</v>
      </c>
      <c r="G194" s="7">
        <v>45</v>
      </c>
      <c r="H194" s="7">
        <v>35</v>
      </c>
      <c r="I194" s="7">
        <v>41</v>
      </c>
      <c r="J194" s="7">
        <v>36</v>
      </c>
      <c r="K194" s="7">
        <v>45</v>
      </c>
      <c r="L194" s="7">
        <v>34</v>
      </c>
      <c r="M194" s="7">
        <v>40</v>
      </c>
      <c r="N194" s="7">
        <v>35</v>
      </c>
      <c r="O194" s="7">
        <v>42</v>
      </c>
      <c r="P194" s="7">
        <v>31</v>
      </c>
      <c r="Q194" s="7">
        <v>44</v>
      </c>
      <c r="R194" s="7">
        <v>45</v>
      </c>
      <c r="S194" s="7">
        <v>41</v>
      </c>
      <c r="T194" s="7">
        <v>42</v>
      </c>
      <c r="U194" s="7"/>
      <c r="V194" s="7"/>
      <c r="W194" s="7"/>
      <c r="X194" s="7"/>
      <c r="Y194" s="7"/>
      <c r="Z194" s="13">
        <f t="shared" ref="Z194:Z200" si="2911">IF(D194&lt;&gt;"",AVERAGE(D194:Y194),"")</f>
        <v>38.882352941176471</v>
      </c>
      <c r="AB194" s="1">
        <f>IF(COUNT(D194)&lt;1,0,IF((D$3-COUNTIF(D193:D200,"&lt;"&amp;D194))&lt;0,0,IF(((D$3-COUNTIF(D193:D200,"&lt;"&amp;D194))/COUNTIF(D193:D200,D194))&gt;1,1,(D$3-COUNTIF(D193:D200,"&lt;"&amp;D194))/COUNTIF(D193:D200,D194))))</f>
        <v>1</v>
      </c>
      <c r="AC194" s="1">
        <f t="shared" ref="AC194" si="2912">IF(COUNT(E194)&lt;1,0,IF((E$3-COUNTIF(E193:E200,"&lt;"&amp;E194))&lt;0,0,IF(((E$3-COUNTIF(E193:E200,"&lt;"&amp;E194))/COUNTIF(E193:E200,E194))&gt;1,1,(E$3-COUNTIF(E193:E200,"&lt;"&amp;E194))/COUNTIF(E193:E200,E194))))</f>
        <v>1</v>
      </c>
      <c r="AD194" s="1">
        <f t="shared" ref="AD194" si="2913">IF(COUNT(F194)&lt;1,0,IF((F$3-COUNTIF(F193:F200,"&lt;"&amp;F194))&lt;0,0,IF(((F$3-COUNTIF(F193:F200,"&lt;"&amp;F194))/COUNTIF(F193:F200,F194))&gt;1,1,(F$3-COUNTIF(F193:F200,"&lt;"&amp;F194))/COUNTIF(F193:F200,F194))))</f>
        <v>1</v>
      </c>
      <c r="AE194" s="1">
        <f t="shared" ref="AE194" si="2914">IF(COUNT(G194)&lt;1,0,IF((G$3-COUNTIF(G193:G200,"&lt;"&amp;G194))&lt;0,0,IF(((G$3-COUNTIF(G193:G200,"&lt;"&amp;G194))/COUNTIF(G193:G200,G194))&gt;1,1,(G$3-COUNTIF(G193:G200,"&lt;"&amp;G194))/COUNTIF(G193:G200,G194))))</f>
        <v>0.4</v>
      </c>
      <c r="AF194" s="1">
        <f t="shared" ref="AF194" si="2915">IF(COUNT(H194)&lt;1,0,IF((H$3-COUNTIF(H193:H200,"&lt;"&amp;H194))&lt;0,0,IF(((H$3-COUNTIF(H193:H200,"&lt;"&amp;H194))/COUNTIF(H193:H200,H194))&gt;1,1,(H$3-COUNTIF(H193:H200,"&lt;"&amp;H194))/COUNTIF(H193:H200,H194))))</f>
        <v>1</v>
      </c>
      <c r="AG194" s="1">
        <f t="shared" ref="AG194" si="2916">IF(COUNT(I194)&lt;1,0,IF((I$3-COUNTIF(I193:I200,"&lt;"&amp;I194))&lt;0,0,IF(((I$3-COUNTIF(I193:I200,"&lt;"&amp;I194))/COUNTIF(I193:I200,I194))&gt;1,1,(I$3-COUNTIF(I193:I200,"&lt;"&amp;I194))/COUNTIF(I193:I200,I194))))</f>
        <v>1</v>
      </c>
      <c r="AH194" s="1">
        <f t="shared" ref="AH194" si="2917">IF(COUNT(J194)&lt;1,0,IF((J$3-COUNTIF(J193:J200,"&lt;"&amp;J194))&lt;0,0,IF(((J$3-COUNTIF(J193:J200,"&lt;"&amp;J194))/COUNTIF(J193:J200,J194))&gt;1,1,(J$3-COUNTIF(J193:J200,"&lt;"&amp;J194))/COUNTIF(J193:J200,J194))))</f>
        <v>1</v>
      </c>
      <c r="AI194" s="1">
        <f t="shared" ref="AI194" si="2918">IF(COUNT(K194)&lt;1,0,IF((K$3-COUNTIF(K193:K200,"&lt;"&amp;K194))&lt;0,0,IF(((K$3-COUNTIF(K193:K200,"&lt;"&amp;K194))/COUNTIF(K193:K200,K194))&gt;1,1,(K$3-COUNTIF(K193:K200,"&lt;"&amp;K194))/COUNTIF(K193:K200,K194))))</f>
        <v>0</v>
      </c>
      <c r="AJ194" s="1">
        <f t="shared" ref="AJ194" si="2919">IF(COUNT(L194)&lt;1,0,IF((L$3-COUNTIF(L193:L200,"&lt;"&amp;L194))&lt;0,0,IF(((L$3-COUNTIF(L193:L200,"&lt;"&amp;L194))/COUNTIF(L193:L200,L194))&gt;1,1,(L$3-COUNTIF(L193:L200,"&lt;"&amp;L194))/COUNTIF(L193:L200,L194))))</f>
        <v>1</v>
      </c>
      <c r="AK194" s="1">
        <f t="shared" ref="AK194" si="2920">IF(COUNT(M194)&lt;1,0,IF((M$3-COUNTIF(M193:M200,"&lt;"&amp;M194))&lt;0,0,IF(((M$3-COUNTIF(M193:M200,"&lt;"&amp;M194))/COUNTIF(M193:M200,M194))&gt;1,1,(M$3-COUNTIF(M193:M200,"&lt;"&amp;M194))/COUNTIF(M193:M200,M194))))</f>
        <v>1</v>
      </c>
      <c r="AL194" s="1">
        <f t="shared" ref="AL194" si="2921">IF(COUNT(N194)&lt;1,0,IF((N$3-COUNTIF(N193:N200,"&lt;"&amp;N194))&lt;0,0,IF(((N$3-COUNTIF(N193:N200,"&lt;"&amp;N194))/COUNTIF(N193:N200,N194))&gt;1,1,(N$3-COUNTIF(N193:N200,"&lt;"&amp;N194))/COUNTIF(N193:N200,N194))))</f>
        <v>1</v>
      </c>
      <c r="AM194" s="1">
        <f t="shared" ref="AM194" si="2922">IF(COUNT(O194)&lt;1,0,IF((O$3-COUNTIF(O193:O200,"&lt;"&amp;O194))&lt;0,0,IF(((O$3-COUNTIF(O193:O200,"&lt;"&amp;O194))/COUNTIF(O193:O200,O194))&gt;1,1,(O$3-COUNTIF(O193:O200,"&lt;"&amp;O194))/COUNTIF(O193:O200,O194))))</f>
        <v>0</v>
      </c>
      <c r="AN194" s="1">
        <f t="shared" ref="AN194" si="2923">IF(COUNT(P194)&lt;1,0,IF((P$3-COUNTIF(P193:P200,"&lt;"&amp;P194))&lt;0,0,IF(((P$3-COUNTIF(P193:P200,"&lt;"&amp;P194))/COUNTIF(P193:P200,P194))&gt;1,1,(P$3-COUNTIF(P193:P200,"&lt;"&amp;P194))/COUNTIF(P193:P200,P194))))</f>
        <v>1</v>
      </c>
      <c r="AO194" s="1">
        <f t="shared" ref="AO194" si="2924">IF(COUNT(Q194)&lt;1,0,IF((Q$3-COUNTIF(Q193:Q200,"&lt;"&amp;Q194))&lt;0,0,IF(((Q$3-COUNTIF(Q193:Q200,"&lt;"&amp;Q194))/COUNTIF(Q193:Q200,Q194))&gt;1,1,(Q$3-COUNTIF(Q193:Q200,"&lt;"&amp;Q194))/COUNTIF(Q193:Q200,Q194))))</f>
        <v>0.66666666666666663</v>
      </c>
      <c r="AP194" s="1">
        <f t="shared" ref="AP194" si="2925">IF(COUNT(R194)&lt;1,0,IF((R$3-COUNTIF(R193:R200,"&lt;"&amp;R194))&lt;0,0,IF(((R$3-COUNTIF(R193:R200,"&lt;"&amp;R194))/COUNTIF(R193:R200,R194))&gt;1,1,(R$3-COUNTIF(R193:R200,"&lt;"&amp;R194))/COUNTIF(R193:R200,R194))))</f>
        <v>0</v>
      </c>
      <c r="AQ194" s="1">
        <f t="shared" ref="AQ194" si="2926">IF(COUNT(S194)&lt;1,0,IF((S$3-COUNTIF(S193:S200,"&lt;"&amp;S194))&lt;0,0,IF(((S$3-COUNTIF(S193:S200,"&lt;"&amp;S194))/COUNTIF(S193:S200,S194))&gt;1,1,(S$3-COUNTIF(S193:S200,"&lt;"&amp;S194))/COUNTIF(S193:S200,S194))))</f>
        <v>1</v>
      </c>
      <c r="AR194" s="1">
        <f t="shared" ref="AR194" si="2927">IF(COUNT(T194)&lt;1,0,IF((T$3-COUNTIF(T193:T200,"&lt;"&amp;T194))&lt;0,0,IF(((T$3-COUNTIF(T193:T200,"&lt;"&amp;T194))/COUNTIF(T193:T200,T194))&gt;1,1,(T$3-COUNTIF(T193:T200,"&lt;"&amp;T194))/COUNTIF(T193:T200,T194))))</f>
        <v>0.5</v>
      </c>
      <c r="AS194" s="1">
        <f t="shared" ref="AS194" si="2928">IF(COUNT(U194)&lt;1,0,IF((U$3-COUNTIF(U193:U200,"&lt;"&amp;U194))&lt;0,0,IF(((U$3-COUNTIF(U193:U200,"&lt;"&amp;U194))/COUNTIF(U193:U200,U194))&gt;1,1,(U$3-COUNTIF(U193:U200,"&lt;"&amp;U194))/COUNTIF(U193:U200,U194))))</f>
        <v>0</v>
      </c>
      <c r="AT194" s="1">
        <f t="shared" ref="AT194" si="2929">IF(COUNT(V194)&lt;1,0,IF((V$3-COUNTIF(V193:V200,"&lt;"&amp;V194))&lt;0,0,IF(((V$3-COUNTIF(V193:V200,"&lt;"&amp;V194))/COUNTIF(V193:V200,V194))&gt;1,1,(V$3-COUNTIF(V193:V200,"&lt;"&amp;V194))/COUNTIF(V193:V200,V194))))</f>
        <v>0</v>
      </c>
      <c r="AU194" s="1">
        <f t="shared" ref="AU194" si="2930">IF(COUNT(W194)&lt;1,0,IF((W$3-COUNTIF(W193:W200,"&lt;"&amp;W194))&lt;0,0,IF(((W$3-COUNTIF(W193:W200,"&lt;"&amp;W194))/COUNTIF(W193:W200,W194))&gt;1,1,(W$3-COUNTIF(W193:W200,"&lt;"&amp;W194))/COUNTIF(W193:W200,W194))))</f>
        <v>0</v>
      </c>
      <c r="AV194" s="1">
        <f t="shared" ref="AV194" si="2931">IF(COUNT(X194)&lt;1,0,IF((X$3-COUNTIF(X193:X200,"&lt;"&amp;X194))&lt;0,0,IF(((X$3-COUNTIF(X193:X200,"&lt;"&amp;X194))/COUNTIF(X193:X200,X194))&gt;1,1,(X$3-COUNTIF(X193:X200,"&lt;"&amp;X194))/COUNTIF(X193:X200,X194))))</f>
        <v>0</v>
      </c>
      <c r="AW194" s="1">
        <f t="shared" ref="AW194" si="2932">IF(COUNT(Y194)&lt;1,0,IF((Y$3-COUNTIF(Y193:Y200,"&lt;"&amp;Y194))&lt;0,0,IF(((Y$3-COUNTIF(Y193:Y200,"&lt;"&amp;Y194))/COUNTIF(Y193:Y200,Y194))&gt;1,1,(Y$3-COUNTIF(Y193:Y200,"&lt;"&amp;Y194))/COUNTIF(Y193:Y200,Y194))))</f>
        <v>0</v>
      </c>
    </row>
    <row r="195" spans="1:49" ht="15" x14ac:dyDescent="0.2">
      <c r="B195" s="11" t="s">
        <v>345</v>
      </c>
      <c r="C195" s="27" t="s">
        <v>221</v>
      </c>
      <c r="D195" s="7">
        <v>45</v>
      </c>
      <c r="E195" s="7">
        <v>45</v>
      </c>
      <c r="F195" s="7">
        <v>45</v>
      </c>
      <c r="G195" s="7">
        <v>45</v>
      </c>
      <c r="H195" s="7">
        <v>32</v>
      </c>
      <c r="I195" s="7">
        <v>34</v>
      </c>
      <c r="J195" s="7">
        <v>37</v>
      </c>
      <c r="K195" s="7">
        <v>45</v>
      </c>
      <c r="L195" s="7">
        <v>38</v>
      </c>
      <c r="M195" s="7">
        <v>45</v>
      </c>
      <c r="N195" s="7">
        <v>45</v>
      </c>
      <c r="O195" s="7">
        <v>45</v>
      </c>
      <c r="P195" s="7">
        <v>45</v>
      </c>
      <c r="Q195" s="7">
        <v>45</v>
      </c>
      <c r="R195" s="7">
        <v>45</v>
      </c>
      <c r="S195" s="7">
        <v>45</v>
      </c>
      <c r="T195" s="7">
        <v>45</v>
      </c>
      <c r="U195" s="7"/>
      <c r="V195" s="7"/>
      <c r="W195" s="7"/>
      <c r="X195" s="7"/>
      <c r="Y195" s="7"/>
      <c r="Z195" s="13">
        <f t="shared" si="2911"/>
        <v>42.705882352941174</v>
      </c>
      <c r="AB195" s="1">
        <f>IF(COUNT(D195)&lt;1,0,IF((D$3-COUNTIF(D193:D200,"&lt;"&amp;D195))&lt;0,0,IF(((D$3-COUNTIF(D193:D200,"&lt;"&amp;D195))/COUNTIF(D193:D200,D195))&gt;1,1,(D$3-COUNTIF(D193:D200,"&lt;"&amp;D195))/COUNTIF(D193:D200,D195))))</f>
        <v>0</v>
      </c>
      <c r="AC195" s="1">
        <f t="shared" ref="AC195" si="2933">IF(COUNT(E195)&lt;1,0,IF((E$3-COUNTIF(E193:E200,"&lt;"&amp;E195))&lt;0,0,IF(((E$3-COUNTIF(E193:E200,"&lt;"&amp;E195))/COUNTIF(E193:E200,E195))&gt;1,1,(E$3-COUNTIF(E193:E200,"&lt;"&amp;E195))/COUNTIF(E193:E200,E195))))</f>
        <v>0</v>
      </c>
      <c r="AD195" s="1">
        <f t="shared" ref="AD195" si="2934">IF(COUNT(F195)&lt;1,0,IF((F$3-COUNTIF(F193:F200,"&lt;"&amp;F195))&lt;0,0,IF(((F$3-COUNTIF(F193:F200,"&lt;"&amp;F195))/COUNTIF(F193:F200,F195))&gt;1,1,(F$3-COUNTIF(F193:F200,"&lt;"&amp;F195))/COUNTIF(F193:F200,F195))))</f>
        <v>0</v>
      </c>
      <c r="AE195" s="1">
        <f t="shared" ref="AE195" si="2935">IF(COUNT(G195)&lt;1,0,IF((G$3-COUNTIF(G193:G200,"&lt;"&amp;G195))&lt;0,0,IF(((G$3-COUNTIF(G193:G200,"&lt;"&amp;G195))/COUNTIF(G193:G200,G195))&gt;1,1,(G$3-COUNTIF(G193:G200,"&lt;"&amp;G195))/COUNTIF(G193:G200,G195))))</f>
        <v>0.4</v>
      </c>
      <c r="AF195" s="1">
        <f t="shared" ref="AF195" si="2936">IF(COUNT(H195)&lt;1,0,IF((H$3-COUNTIF(H193:H200,"&lt;"&amp;H195))&lt;0,0,IF(((H$3-COUNTIF(H193:H200,"&lt;"&amp;H195))/COUNTIF(H193:H200,H195))&gt;1,1,(H$3-COUNTIF(H193:H200,"&lt;"&amp;H195))/COUNTIF(H193:H200,H195))))</f>
        <v>1</v>
      </c>
      <c r="AG195" s="1">
        <f t="shared" ref="AG195" si="2937">IF(COUNT(I195)&lt;1,0,IF((I$3-COUNTIF(I193:I200,"&lt;"&amp;I195))&lt;0,0,IF(((I$3-COUNTIF(I193:I200,"&lt;"&amp;I195))/COUNTIF(I193:I200,I195))&gt;1,1,(I$3-COUNTIF(I193:I200,"&lt;"&amp;I195))/COUNTIF(I193:I200,I195))))</f>
        <v>1</v>
      </c>
      <c r="AH195" s="1">
        <f t="shared" ref="AH195" si="2938">IF(COUNT(J195)&lt;1,0,IF((J$3-COUNTIF(J193:J200,"&lt;"&amp;J195))&lt;0,0,IF(((J$3-COUNTIF(J193:J200,"&lt;"&amp;J195))/COUNTIF(J193:J200,J195))&gt;1,1,(J$3-COUNTIF(J193:J200,"&lt;"&amp;J195))/COUNTIF(J193:J200,J195))))</f>
        <v>0.33333333333333331</v>
      </c>
      <c r="AI195" s="1">
        <f t="shared" ref="AI195" si="2939">IF(COUNT(K195)&lt;1,0,IF((K$3-COUNTIF(K193:K200,"&lt;"&amp;K195))&lt;0,0,IF(((K$3-COUNTIF(K193:K200,"&lt;"&amp;K195))/COUNTIF(K193:K200,K195))&gt;1,1,(K$3-COUNTIF(K193:K200,"&lt;"&amp;K195))/COUNTIF(K193:K200,K195))))</f>
        <v>0</v>
      </c>
      <c r="AJ195" s="1">
        <f t="shared" ref="AJ195" si="2940">IF(COUNT(L195)&lt;1,0,IF((L$3-COUNTIF(L193:L200,"&lt;"&amp;L195))&lt;0,0,IF(((L$3-COUNTIF(L193:L200,"&lt;"&amp;L195))/COUNTIF(L193:L200,L195))&gt;1,1,(L$3-COUNTIF(L193:L200,"&lt;"&amp;L195))/COUNTIF(L193:L200,L195))))</f>
        <v>1</v>
      </c>
      <c r="AK195" s="1">
        <f t="shared" ref="AK195" si="2941">IF(COUNT(M195)&lt;1,0,IF((M$3-COUNTIF(M193:M200,"&lt;"&amp;M195))&lt;0,0,IF(((M$3-COUNTIF(M193:M200,"&lt;"&amp;M195))/COUNTIF(M193:M200,M195))&gt;1,1,(M$3-COUNTIF(M193:M200,"&lt;"&amp;M195))/COUNTIF(M193:M200,M195))))</f>
        <v>0</v>
      </c>
      <c r="AL195" s="1">
        <f t="shared" ref="AL195" si="2942">IF(COUNT(N195)&lt;1,0,IF((N$3-COUNTIF(N193:N200,"&lt;"&amp;N195))&lt;0,0,IF(((N$3-COUNTIF(N193:N200,"&lt;"&amp;N195))/COUNTIF(N193:N200,N195))&gt;1,1,(N$3-COUNTIF(N193:N200,"&lt;"&amp;N195))/COUNTIF(N193:N200,N195))))</f>
        <v>0</v>
      </c>
      <c r="AM195" s="1">
        <f t="shared" ref="AM195" si="2943">IF(COUNT(O195)&lt;1,0,IF((O$3-COUNTIF(O193:O200,"&lt;"&amp;O195))&lt;0,0,IF(((O$3-COUNTIF(O193:O200,"&lt;"&amp;O195))/COUNTIF(O193:O200,O195))&gt;1,1,(O$3-COUNTIF(O193:O200,"&lt;"&amp;O195))/COUNTIF(O193:O200,O195))))</f>
        <v>0</v>
      </c>
      <c r="AN195" s="1">
        <f t="shared" ref="AN195" si="2944">IF(COUNT(P195)&lt;1,0,IF((P$3-COUNTIF(P193:P200,"&lt;"&amp;P195))&lt;0,0,IF(((P$3-COUNTIF(P193:P200,"&lt;"&amp;P195))/COUNTIF(P193:P200,P195))&gt;1,1,(P$3-COUNTIF(P193:P200,"&lt;"&amp;P195))/COUNTIF(P193:P200,P195))))</f>
        <v>0</v>
      </c>
      <c r="AO195" s="1">
        <f t="shared" ref="AO195" si="2945">IF(COUNT(Q195)&lt;1,0,IF((Q$3-COUNTIF(Q193:Q200,"&lt;"&amp;Q195))&lt;0,0,IF(((Q$3-COUNTIF(Q193:Q200,"&lt;"&amp;Q195))/COUNTIF(Q193:Q200,Q195))&gt;1,1,(Q$3-COUNTIF(Q193:Q200,"&lt;"&amp;Q195))/COUNTIF(Q193:Q200,Q195))))</f>
        <v>0</v>
      </c>
      <c r="AP195" s="1">
        <f t="shared" ref="AP195" si="2946">IF(COUNT(R195)&lt;1,0,IF((R$3-COUNTIF(R193:R200,"&lt;"&amp;R195))&lt;0,0,IF(((R$3-COUNTIF(R193:R200,"&lt;"&amp;R195))/COUNTIF(R193:R200,R195))&gt;1,1,(R$3-COUNTIF(R193:R200,"&lt;"&amp;R195))/COUNTIF(R193:R200,R195))))</f>
        <v>0</v>
      </c>
      <c r="AQ195" s="1">
        <f t="shared" ref="AQ195" si="2947">IF(COUNT(S195)&lt;1,0,IF((S$3-COUNTIF(S193:S200,"&lt;"&amp;S195))&lt;0,0,IF(((S$3-COUNTIF(S193:S200,"&lt;"&amp;S195))/COUNTIF(S193:S200,S195))&gt;1,1,(S$3-COUNTIF(S193:S200,"&lt;"&amp;S195))/COUNTIF(S193:S200,S195))))</f>
        <v>0</v>
      </c>
      <c r="AR195" s="1">
        <f t="shared" ref="AR195" si="2948">IF(COUNT(T195)&lt;1,0,IF((T$3-COUNTIF(T193:T200,"&lt;"&amp;T195))&lt;0,0,IF(((T$3-COUNTIF(T193:T200,"&lt;"&amp;T195))/COUNTIF(T193:T200,T195))&gt;1,1,(T$3-COUNTIF(T193:T200,"&lt;"&amp;T195))/COUNTIF(T193:T200,T195))))</f>
        <v>0</v>
      </c>
      <c r="AS195" s="1">
        <f t="shared" ref="AS195" si="2949">IF(COUNT(U195)&lt;1,0,IF((U$3-COUNTIF(U193:U200,"&lt;"&amp;U195))&lt;0,0,IF(((U$3-COUNTIF(U193:U200,"&lt;"&amp;U195))/COUNTIF(U193:U200,U195))&gt;1,1,(U$3-COUNTIF(U193:U200,"&lt;"&amp;U195))/COUNTIF(U193:U200,U195))))</f>
        <v>0</v>
      </c>
      <c r="AT195" s="1">
        <f t="shared" ref="AT195" si="2950">IF(COUNT(V195)&lt;1,0,IF((V$3-COUNTIF(V193:V200,"&lt;"&amp;V195))&lt;0,0,IF(((V$3-COUNTIF(V193:V200,"&lt;"&amp;V195))/COUNTIF(V193:V200,V195))&gt;1,1,(V$3-COUNTIF(V193:V200,"&lt;"&amp;V195))/COUNTIF(V193:V200,V195))))</f>
        <v>0</v>
      </c>
      <c r="AU195" s="1">
        <f t="shared" ref="AU195" si="2951">IF(COUNT(W195)&lt;1,0,IF((W$3-COUNTIF(W193:W200,"&lt;"&amp;W195))&lt;0,0,IF(((W$3-COUNTIF(W193:W200,"&lt;"&amp;W195))/COUNTIF(W193:W200,W195))&gt;1,1,(W$3-COUNTIF(W193:W200,"&lt;"&amp;W195))/COUNTIF(W193:W200,W195))))</f>
        <v>0</v>
      </c>
      <c r="AV195" s="1">
        <f t="shared" ref="AV195" si="2952">IF(COUNT(X195)&lt;1,0,IF((X$3-COUNTIF(X193:X200,"&lt;"&amp;X195))&lt;0,0,IF(((X$3-COUNTIF(X193:X200,"&lt;"&amp;X195))/COUNTIF(X193:X200,X195))&gt;1,1,(X$3-COUNTIF(X193:X200,"&lt;"&amp;X195))/COUNTIF(X193:X200,X195))))</f>
        <v>0</v>
      </c>
      <c r="AW195" s="1">
        <f t="shared" ref="AW195" si="2953">IF(COUNT(Y195)&lt;1,0,IF((Y$3-COUNTIF(Y193:Y200,"&lt;"&amp;Y195))&lt;0,0,IF(((Y$3-COUNTIF(Y193:Y200,"&lt;"&amp;Y195))/COUNTIF(Y193:Y200,Y195))&gt;1,1,(Y$3-COUNTIF(Y193:Y200,"&lt;"&amp;Y195))/COUNTIF(Y193:Y200,Y195))))</f>
        <v>0</v>
      </c>
    </row>
    <row r="196" spans="1:49" ht="15" x14ac:dyDescent="0.2">
      <c r="B196" s="11" t="s">
        <v>95</v>
      </c>
      <c r="C196" s="18" t="s">
        <v>221</v>
      </c>
      <c r="D196" s="7">
        <v>36</v>
      </c>
      <c r="E196" s="7">
        <v>41</v>
      </c>
      <c r="F196" s="7">
        <v>41</v>
      </c>
      <c r="G196" s="7">
        <v>37</v>
      </c>
      <c r="H196" s="7">
        <v>45</v>
      </c>
      <c r="I196" s="7">
        <v>45</v>
      </c>
      <c r="J196" s="7">
        <v>37</v>
      </c>
      <c r="K196" s="7">
        <v>40</v>
      </c>
      <c r="L196" s="7">
        <v>37</v>
      </c>
      <c r="M196" s="7">
        <v>36</v>
      </c>
      <c r="N196" s="7">
        <v>33</v>
      </c>
      <c r="O196" s="7">
        <v>30</v>
      </c>
      <c r="P196" s="7">
        <v>40</v>
      </c>
      <c r="Q196" s="7">
        <v>39</v>
      </c>
      <c r="R196" s="7">
        <v>35</v>
      </c>
      <c r="S196" s="7">
        <v>44</v>
      </c>
      <c r="T196" s="7">
        <v>34</v>
      </c>
      <c r="U196" s="7"/>
      <c r="V196" s="7"/>
      <c r="W196" s="7"/>
      <c r="X196" s="7"/>
      <c r="Y196" s="7"/>
      <c r="Z196" s="13">
        <f t="shared" si="2911"/>
        <v>38.235294117647058</v>
      </c>
      <c r="AB196" s="1">
        <f>IF(COUNT(D196)&lt;1,0,IF((D$3-COUNTIF(D193:D200,"&lt;"&amp;D196))&lt;0,0,IF(((D$3-COUNTIF(D193:D200,"&lt;"&amp;D196))/COUNTIF(D193:D200,D196))&gt;1,1,(D$3-COUNTIF(D193:D200,"&lt;"&amp;D196))/COUNTIF(D193:D200,D196))))</f>
        <v>1</v>
      </c>
      <c r="AC196" s="1">
        <f t="shared" ref="AC196" si="2954">IF(COUNT(E196)&lt;1,0,IF((E$3-COUNTIF(E193:E200,"&lt;"&amp;E196))&lt;0,0,IF(((E$3-COUNTIF(E193:E200,"&lt;"&amp;E196))/COUNTIF(E193:E200,E196))&gt;1,1,(E$3-COUNTIF(E193:E200,"&lt;"&amp;E196))/COUNTIF(E193:E200,E196))))</f>
        <v>0</v>
      </c>
      <c r="AD196" s="1">
        <f t="shared" ref="AD196" si="2955">IF(COUNT(F196)&lt;1,0,IF((F$3-COUNTIF(F193:F200,"&lt;"&amp;F196))&lt;0,0,IF(((F$3-COUNTIF(F193:F200,"&lt;"&amp;F196))/COUNTIF(F193:F200,F196))&gt;1,1,(F$3-COUNTIF(F193:F200,"&lt;"&amp;F196))/COUNTIF(F193:F200,F196))))</f>
        <v>0.66666666666666663</v>
      </c>
      <c r="AE196" s="1">
        <f t="shared" ref="AE196" si="2956">IF(COUNT(G196)&lt;1,0,IF((G$3-COUNTIF(G193:G200,"&lt;"&amp;G196))&lt;0,0,IF(((G$3-COUNTIF(G193:G200,"&lt;"&amp;G196))/COUNTIF(G193:G200,G196))&gt;1,1,(G$3-COUNTIF(G193:G200,"&lt;"&amp;G196))/COUNTIF(G193:G200,G196))))</f>
        <v>1</v>
      </c>
      <c r="AF196" s="1">
        <f t="shared" ref="AF196" si="2957">IF(COUNT(H196)&lt;1,0,IF((H$3-COUNTIF(H193:H200,"&lt;"&amp;H196))&lt;0,0,IF(((H$3-COUNTIF(H193:H200,"&lt;"&amp;H196))/COUNTIF(H193:H200,H196))&gt;1,1,(H$3-COUNTIF(H193:H200,"&lt;"&amp;H196))/COUNTIF(H193:H200,H196))))</f>
        <v>0</v>
      </c>
      <c r="AG196" s="1">
        <f t="shared" ref="AG196" si="2958">IF(COUNT(I196)&lt;1,0,IF((I$3-COUNTIF(I193:I200,"&lt;"&amp;I196))&lt;0,0,IF(((I$3-COUNTIF(I193:I200,"&lt;"&amp;I196))/COUNTIF(I193:I200,I196))&gt;1,1,(I$3-COUNTIF(I193:I200,"&lt;"&amp;I196))/COUNTIF(I193:I200,I196))))</f>
        <v>0</v>
      </c>
      <c r="AH196" s="1">
        <f t="shared" ref="AH196" si="2959">IF(COUNT(J196)&lt;1,0,IF((J$3-COUNTIF(J193:J200,"&lt;"&amp;J196))&lt;0,0,IF(((J$3-COUNTIF(J193:J200,"&lt;"&amp;J196))/COUNTIF(J193:J200,J196))&gt;1,1,(J$3-COUNTIF(J193:J200,"&lt;"&amp;J196))/COUNTIF(J193:J200,J196))))</f>
        <v>0.33333333333333331</v>
      </c>
      <c r="AI196" s="1">
        <f t="shared" ref="AI196" si="2960">IF(COUNT(K196)&lt;1,0,IF((K$3-COUNTIF(K193:K200,"&lt;"&amp;K196))&lt;0,0,IF(((K$3-COUNTIF(K193:K200,"&lt;"&amp;K196))/COUNTIF(K193:K200,K196))&gt;1,1,(K$3-COUNTIF(K193:K200,"&lt;"&amp;K196))/COUNTIF(K193:K200,K196))))</f>
        <v>0</v>
      </c>
      <c r="AJ196" s="1">
        <f t="shared" ref="AJ196" si="2961">IF(COUNT(L196)&lt;1,0,IF((L$3-COUNTIF(L193:L200,"&lt;"&amp;L196))&lt;0,0,IF(((L$3-COUNTIF(L193:L200,"&lt;"&amp;L196))/COUNTIF(L193:L200,L196))&gt;1,1,(L$3-COUNTIF(L193:L200,"&lt;"&amp;L196))/COUNTIF(L193:L200,L196))))</f>
        <v>1</v>
      </c>
      <c r="AK196" s="1">
        <f t="shared" ref="AK196" si="2962">IF(COUNT(M196)&lt;1,0,IF((M$3-COUNTIF(M193:M200,"&lt;"&amp;M196))&lt;0,0,IF(((M$3-COUNTIF(M193:M200,"&lt;"&amp;M196))/COUNTIF(M193:M200,M196))&gt;1,1,(M$3-COUNTIF(M193:M200,"&lt;"&amp;M196))/COUNTIF(M193:M200,M196))))</f>
        <v>1</v>
      </c>
      <c r="AL196" s="1">
        <f t="shared" ref="AL196" si="2963">IF(COUNT(N196)&lt;1,0,IF((N$3-COUNTIF(N193:N200,"&lt;"&amp;N196))&lt;0,0,IF(((N$3-COUNTIF(N193:N200,"&lt;"&amp;N196))/COUNTIF(N193:N200,N196))&gt;1,1,(N$3-COUNTIF(N193:N200,"&lt;"&amp;N196))/COUNTIF(N193:N200,N196))))</f>
        <v>1</v>
      </c>
      <c r="AM196" s="1">
        <f t="shared" ref="AM196" si="2964">IF(COUNT(O196)&lt;1,0,IF((O$3-COUNTIF(O193:O200,"&lt;"&amp;O196))&lt;0,0,IF(((O$3-COUNTIF(O193:O200,"&lt;"&amp;O196))/COUNTIF(O193:O200,O196))&gt;1,1,(O$3-COUNTIF(O193:O200,"&lt;"&amp;O196))/COUNTIF(O193:O200,O196))))</f>
        <v>1</v>
      </c>
      <c r="AN196" s="1">
        <f t="shared" ref="AN196" si="2965">IF(COUNT(P196)&lt;1,0,IF((P$3-COUNTIF(P193:P200,"&lt;"&amp;P196))&lt;0,0,IF(((P$3-COUNTIF(P193:P200,"&lt;"&amp;P196))/COUNTIF(P193:P200,P196))&gt;1,1,(P$3-COUNTIF(P193:P200,"&lt;"&amp;P196))/COUNTIF(P193:P200,P196))))</f>
        <v>1</v>
      </c>
      <c r="AO196" s="1">
        <f t="shared" ref="AO196" si="2966">IF(COUNT(Q196)&lt;1,0,IF((Q$3-COUNTIF(Q193:Q200,"&lt;"&amp;Q196))&lt;0,0,IF(((Q$3-COUNTIF(Q193:Q200,"&lt;"&amp;Q196))/COUNTIF(Q193:Q200,Q196))&gt;1,1,(Q$3-COUNTIF(Q193:Q200,"&lt;"&amp;Q196))/COUNTIF(Q193:Q200,Q196))))</f>
        <v>1</v>
      </c>
      <c r="AP196" s="1">
        <f t="shared" ref="AP196" si="2967">IF(COUNT(R196)&lt;1,0,IF((R$3-COUNTIF(R193:R200,"&lt;"&amp;R196))&lt;0,0,IF(((R$3-COUNTIF(R193:R200,"&lt;"&amp;R196))/COUNTIF(R193:R200,R196))&gt;1,1,(R$3-COUNTIF(R193:R200,"&lt;"&amp;R196))/COUNTIF(R193:R200,R196))))</f>
        <v>1</v>
      </c>
      <c r="AQ196" s="1">
        <f t="shared" ref="AQ196" si="2968">IF(COUNT(S196)&lt;1,0,IF((S$3-COUNTIF(S193:S200,"&lt;"&amp;S196))&lt;0,0,IF(((S$3-COUNTIF(S193:S200,"&lt;"&amp;S196))/COUNTIF(S193:S200,S196))&gt;1,1,(S$3-COUNTIF(S193:S200,"&lt;"&amp;S196))/COUNTIF(S193:S200,S196))))</f>
        <v>0</v>
      </c>
      <c r="AR196" s="1">
        <f t="shared" ref="AR196" si="2969">IF(COUNT(T196)&lt;1,0,IF((T$3-COUNTIF(T193:T200,"&lt;"&amp;T196))&lt;0,0,IF(((T$3-COUNTIF(T193:T200,"&lt;"&amp;T196))/COUNTIF(T193:T200,T196))&gt;1,1,(T$3-COUNTIF(T193:T200,"&lt;"&amp;T196))/COUNTIF(T193:T200,T196))))</f>
        <v>1</v>
      </c>
      <c r="AS196" s="1">
        <f t="shared" ref="AS196" si="2970">IF(COUNT(U196)&lt;1,0,IF((U$3-COUNTIF(U193:U200,"&lt;"&amp;U196))&lt;0,0,IF(((U$3-COUNTIF(U193:U200,"&lt;"&amp;U196))/COUNTIF(U193:U200,U196))&gt;1,1,(U$3-COUNTIF(U193:U200,"&lt;"&amp;U196))/COUNTIF(U193:U200,U196))))</f>
        <v>0</v>
      </c>
      <c r="AT196" s="1">
        <f t="shared" ref="AT196" si="2971">IF(COUNT(V196)&lt;1,0,IF((V$3-COUNTIF(V193:V200,"&lt;"&amp;V196))&lt;0,0,IF(((V$3-COUNTIF(V193:V200,"&lt;"&amp;V196))/COUNTIF(V193:V200,V196))&gt;1,1,(V$3-COUNTIF(V193:V200,"&lt;"&amp;V196))/COUNTIF(V193:V200,V196))))</f>
        <v>0</v>
      </c>
      <c r="AU196" s="1">
        <f t="shared" ref="AU196" si="2972">IF(COUNT(W196)&lt;1,0,IF((W$3-COUNTIF(W193:W200,"&lt;"&amp;W196))&lt;0,0,IF(((W$3-COUNTIF(W193:W200,"&lt;"&amp;W196))/COUNTIF(W193:W200,W196))&gt;1,1,(W$3-COUNTIF(W193:W200,"&lt;"&amp;W196))/COUNTIF(W193:W200,W196))))</f>
        <v>0</v>
      </c>
      <c r="AV196" s="1">
        <f t="shared" ref="AV196" si="2973">IF(COUNT(X196)&lt;1,0,IF((X$3-COUNTIF(X193:X200,"&lt;"&amp;X196))&lt;0,0,IF(((X$3-COUNTIF(X193:X200,"&lt;"&amp;X196))/COUNTIF(X193:X200,X196))&gt;1,1,(X$3-COUNTIF(X193:X200,"&lt;"&amp;X196))/COUNTIF(X193:X200,X196))))</f>
        <v>0</v>
      </c>
      <c r="AW196" s="1">
        <f t="shared" ref="AW196" si="2974">IF(COUNT(Y196)&lt;1,0,IF((Y$3-COUNTIF(Y193:Y200,"&lt;"&amp;Y196))&lt;0,0,IF(((Y$3-COUNTIF(Y193:Y200,"&lt;"&amp;Y196))/COUNTIF(Y193:Y200,Y196))&gt;1,1,(Y$3-COUNTIF(Y193:Y200,"&lt;"&amp;Y196))/COUNTIF(Y193:Y200,Y196))))</f>
        <v>0</v>
      </c>
    </row>
    <row r="197" spans="1:49" ht="15" x14ac:dyDescent="0.2">
      <c r="B197" s="11" t="s">
        <v>327</v>
      </c>
      <c r="C197" s="27" t="s">
        <v>221</v>
      </c>
      <c r="D197" s="7">
        <v>45</v>
      </c>
      <c r="E197" s="7">
        <v>32</v>
      </c>
      <c r="F197" s="7">
        <v>44</v>
      </c>
      <c r="G197" s="7">
        <v>45</v>
      </c>
      <c r="H197" s="7">
        <v>42</v>
      </c>
      <c r="I197" s="7">
        <v>42</v>
      </c>
      <c r="J197" s="7">
        <v>34</v>
      </c>
      <c r="K197" s="7">
        <v>33</v>
      </c>
      <c r="L197" s="7">
        <v>44</v>
      </c>
      <c r="M197" s="7">
        <v>44</v>
      </c>
      <c r="N197" s="7">
        <v>43</v>
      </c>
      <c r="O197" s="7">
        <v>36</v>
      </c>
      <c r="P197" s="7">
        <v>44</v>
      </c>
      <c r="Q197" s="7">
        <v>44</v>
      </c>
      <c r="R197" s="7">
        <v>42</v>
      </c>
      <c r="S197" s="7">
        <v>35</v>
      </c>
      <c r="T197" s="7">
        <v>44</v>
      </c>
      <c r="U197" s="7"/>
      <c r="V197" s="7"/>
      <c r="W197" s="7"/>
      <c r="X197" s="7"/>
      <c r="Y197" s="7"/>
      <c r="Z197" s="13">
        <f t="shared" si="2911"/>
        <v>40.764705882352942</v>
      </c>
      <c r="AB197" s="1">
        <f>IF(COUNT(D197)&lt;1,0,IF((D$3-COUNTIF(D193:D200,"&lt;"&amp;D197))&lt;0,0,IF(((D$3-COUNTIF(D193:D200,"&lt;"&amp;D197))/COUNTIF(D193:D200,D197))&gt;1,1,(D$3-COUNTIF(D193:D200,"&lt;"&amp;D197))/COUNTIF(D193:D200,D197))))</f>
        <v>0</v>
      </c>
      <c r="AC197" s="1">
        <f t="shared" ref="AC197" si="2975">IF(COUNT(E197)&lt;1,0,IF((E$3-COUNTIF(E193:E200,"&lt;"&amp;E197))&lt;0,0,IF(((E$3-COUNTIF(E193:E200,"&lt;"&amp;E197))/COUNTIF(E193:E200,E197))&gt;1,1,(E$3-COUNTIF(E193:E200,"&lt;"&amp;E197))/COUNTIF(E193:E200,E197))))</f>
        <v>1</v>
      </c>
      <c r="AD197" s="1">
        <f t="shared" ref="AD197" si="2976">IF(COUNT(F197)&lt;1,0,IF((F$3-COUNTIF(F193:F200,"&lt;"&amp;F197))&lt;0,0,IF(((F$3-COUNTIF(F193:F200,"&lt;"&amp;F197))/COUNTIF(F193:F200,F197))&gt;1,1,(F$3-COUNTIF(F193:F200,"&lt;"&amp;F197))/COUNTIF(F193:F200,F197))))</f>
        <v>0</v>
      </c>
      <c r="AE197" s="1">
        <f t="shared" ref="AE197" si="2977">IF(COUNT(G197)&lt;1,0,IF((G$3-COUNTIF(G193:G200,"&lt;"&amp;G197))&lt;0,0,IF(((G$3-COUNTIF(G193:G200,"&lt;"&amp;G197))/COUNTIF(G193:G200,G197))&gt;1,1,(G$3-COUNTIF(G193:G200,"&lt;"&amp;G197))/COUNTIF(G193:G200,G197))))</f>
        <v>0.4</v>
      </c>
      <c r="AF197" s="1">
        <f t="shared" ref="AF197" si="2978">IF(COUNT(H197)&lt;1,0,IF((H$3-COUNTIF(H193:H200,"&lt;"&amp;H197))&lt;0,0,IF(((H$3-COUNTIF(H193:H200,"&lt;"&amp;H197))/COUNTIF(H193:H200,H197))&gt;1,1,(H$3-COUNTIF(H193:H200,"&lt;"&amp;H197))/COUNTIF(H193:H200,H197))))</f>
        <v>0</v>
      </c>
      <c r="AG197" s="1">
        <f t="shared" ref="AG197" si="2979">IF(COUNT(I197)&lt;1,0,IF((I$3-COUNTIF(I193:I200,"&lt;"&amp;I197))&lt;0,0,IF(((I$3-COUNTIF(I193:I200,"&lt;"&amp;I197))/COUNTIF(I193:I200,I197))&gt;1,1,(I$3-COUNTIF(I193:I200,"&lt;"&amp;I197))/COUNTIF(I193:I200,I197))))</f>
        <v>1</v>
      </c>
      <c r="AH197" s="1">
        <f t="shared" ref="AH197" si="2980">IF(COUNT(J197)&lt;1,0,IF((J$3-COUNTIF(J193:J200,"&lt;"&amp;J197))&lt;0,0,IF(((J$3-COUNTIF(J193:J200,"&lt;"&amp;J197))/COUNTIF(J193:J200,J197))&gt;1,1,(J$3-COUNTIF(J193:J200,"&lt;"&amp;J197))/COUNTIF(J193:J200,J197))))</f>
        <v>1</v>
      </c>
      <c r="AI197" s="1">
        <f t="shared" ref="AI197" si="2981">IF(COUNT(K197)&lt;1,0,IF((K$3-COUNTIF(K193:K200,"&lt;"&amp;K197))&lt;0,0,IF(((K$3-COUNTIF(K193:K200,"&lt;"&amp;K197))/COUNTIF(K193:K200,K197))&gt;1,1,(K$3-COUNTIF(K193:K200,"&lt;"&amp;K197))/COUNTIF(K193:K200,K197))))</f>
        <v>1</v>
      </c>
      <c r="AJ197" s="1">
        <f t="shared" ref="AJ197" si="2982">IF(COUNT(L197)&lt;1,0,IF((L$3-COUNTIF(L193:L200,"&lt;"&amp;L197))&lt;0,0,IF(((L$3-COUNTIF(L193:L200,"&lt;"&amp;L197))/COUNTIF(L193:L200,L197))&gt;1,1,(L$3-COUNTIF(L193:L200,"&lt;"&amp;L197))/COUNTIF(L193:L200,L197))))</f>
        <v>0</v>
      </c>
      <c r="AK197" s="1">
        <f t="shared" ref="AK197" si="2983">IF(COUNT(M197)&lt;1,0,IF((M$3-COUNTIF(M193:M200,"&lt;"&amp;M197))&lt;0,0,IF(((M$3-COUNTIF(M193:M200,"&lt;"&amp;M197))/COUNTIF(M193:M200,M197))&gt;1,1,(M$3-COUNTIF(M193:M200,"&lt;"&amp;M197))/COUNTIF(M193:M200,M197))))</f>
        <v>0</v>
      </c>
      <c r="AL197" s="1">
        <f t="shared" ref="AL197" si="2984">IF(COUNT(N197)&lt;1,0,IF((N$3-COUNTIF(N193:N200,"&lt;"&amp;N197))&lt;0,0,IF(((N$3-COUNTIF(N193:N200,"&lt;"&amp;N197))/COUNTIF(N193:N200,N197))&gt;1,1,(N$3-COUNTIF(N193:N200,"&lt;"&amp;N197))/COUNTIF(N193:N200,N197))))</f>
        <v>0</v>
      </c>
      <c r="AM197" s="1">
        <f t="shared" ref="AM197" si="2985">IF(COUNT(O197)&lt;1,0,IF((O$3-COUNTIF(O193:O200,"&lt;"&amp;O197))&lt;0,0,IF(((O$3-COUNTIF(O193:O200,"&lt;"&amp;O197))/COUNTIF(O193:O200,O197))&gt;1,1,(O$3-COUNTIF(O193:O200,"&lt;"&amp;O197))/COUNTIF(O193:O200,O197))))</f>
        <v>1</v>
      </c>
      <c r="AN197" s="1">
        <f t="shared" ref="AN197" si="2986">IF(COUNT(P197)&lt;1,0,IF((P$3-COUNTIF(P193:P200,"&lt;"&amp;P197))&lt;0,0,IF(((P$3-COUNTIF(P193:P200,"&lt;"&amp;P197))/COUNTIF(P193:P200,P197))&gt;1,1,(P$3-COUNTIF(P193:P200,"&lt;"&amp;P197))/COUNTIF(P193:P200,P197))))</f>
        <v>0</v>
      </c>
      <c r="AO197" s="1">
        <f t="shared" ref="AO197" si="2987">IF(COUNT(Q197)&lt;1,0,IF((Q$3-COUNTIF(Q193:Q200,"&lt;"&amp;Q197))&lt;0,0,IF(((Q$3-COUNTIF(Q193:Q200,"&lt;"&amp;Q197))/COUNTIF(Q193:Q200,Q197))&gt;1,1,(Q$3-COUNTIF(Q193:Q200,"&lt;"&amp;Q197))/COUNTIF(Q193:Q200,Q197))))</f>
        <v>0.66666666666666663</v>
      </c>
      <c r="AP197" s="1">
        <f t="shared" ref="AP197" si="2988">IF(COUNT(R197)&lt;1,0,IF((R$3-COUNTIF(R193:R200,"&lt;"&amp;R197))&lt;0,0,IF(((R$3-COUNTIF(R193:R200,"&lt;"&amp;R197))/COUNTIF(R193:R200,R197))&gt;1,1,(R$3-COUNTIF(R193:R200,"&lt;"&amp;R197))/COUNTIF(R193:R200,R197))))</f>
        <v>1</v>
      </c>
      <c r="AQ197" s="1">
        <f t="shared" ref="AQ197" si="2989">IF(COUNT(S197)&lt;1,0,IF((S$3-COUNTIF(S193:S200,"&lt;"&amp;S197))&lt;0,0,IF(((S$3-COUNTIF(S193:S200,"&lt;"&amp;S197))/COUNTIF(S193:S200,S197))&gt;1,1,(S$3-COUNTIF(S193:S200,"&lt;"&amp;S197))/COUNTIF(S193:S200,S197))))</f>
        <v>1</v>
      </c>
      <c r="AR197" s="1">
        <f t="shared" ref="AR197" si="2990">IF(COUNT(T197)&lt;1,0,IF((T$3-COUNTIF(T193:T200,"&lt;"&amp;T197))&lt;0,0,IF(((T$3-COUNTIF(T193:T200,"&lt;"&amp;T197))/COUNTIF(T193:T200,T197))&gt;1,1,(T$3-COUNTIF(T193:T200,"&lt;"&amp;T197))/COUNTIF(T193:T200,T197))))</f>
        <v>0</v>
      </c>
      <c r="AS197" s="1">
        <f t="shared" ref="AS197" si="2991">IF(COUNT(U197)&lt;1,0,IF((U$3-COUNTIF(U193:U200,"&lt;"&amp;U197))&lt;0,0,IF(((U$3-COUNTIF(U193:U200,"&lt;"&amp;U197))/COUNTIF(U193:U200,U197))&gt;1,1,(U$3-COUNTIF(U193:U200,"&lt;"&amp;U197))/COUNTIF(U193:U200,U197))))</f>
        <v>0</v>
      </c>
      <c r="AT197" s="1">
        <f t="shared" ref="AT197" si="2992">IF(COUNT(V197)&lt;1,0,IF((V$3-COUNTIF(V193:V200,"&lt;"&amp;V197))&lt;0,0,IF(((V$3-COUNTIF(V193:V200,"&lt;"&amp;V197))/COUNTIF(V193:V200,V197))&gt;1,1,(V$3-COUNTIF(V193:V200,"&lt;"&amp;V197))/COUNTIF(V193:V200,V197))))</f>
        <v>0</v>
      </c>
      <c r="AU197" s="1">
        <f t="shared" ref="AU197" si="2993">IF(COUNT(W197)&lt;1,0,IF((W$3-COUNTIF(W193:W200,"&lt;"&amp;W197))&lt;0,0,IF(((W$3-COUNTIF(W193:W200,"&lt;"&amp;W197))/COUNTIF(W193:W200,W197))&gt;1,1,(W$3-COUNTIF(W193:W200,"&lt;"&amp;W197))/COUNTIF(W193:W200,W197))))</f>
        <v>0</v>
      </c>
      <c r="AV197" s="1">
        <f t="shared" ref="AV197" si="2994">IF(COUNT(X197)&lt;1,0,IF((X$3-COUNTIF(X193:X200,"&lt;"&amp;X197))&lt;0,0,IF(((X$3-COUNTIF(X193:X200,"&lt;"&amp;X197))/COUNTIF(X193:X200,X197))&gt;1,1,(X$3-COUNTIF(X193:X200,"&lt;"&amp;X197))/COUNTIF(X193:X200,X197))))</f>
        <v>0</v>
      </c>
      <c r="AW197" s="1">
        <f t="shared" ref="AW197" si="2995">IF(COUNT(Y197)&lt;1,0,IF((Y$3-COUNTIF(Y193:Y200,"&lt;"&amp;Y197))&lt;0,0,IF(((Y$3-COUNTIF(Y193:Y200,"&lt;"&amp;Y197))/COUNTIF(Y193:Y200,Y197))&gt;1,1,(Y$3-COUNTIF(Y193:Y200,"&lt;"&amp;Y197))/COUNTIF(Y193:Y200,Y197))))</f>
        <v>0</v>
      </c>
    </row>
    <row r="198" spans="1:49" ht="15" x14ac:dyDescent="0.2">
      <c r="B198" s="11" t="s">
        <v>100</v>
      </c>
      <c r="C198" s="18" t="s">
        <v>221</v>
      </c>
      <c r="D198" s="7">
        <v>33</v>
      </c>
      <c r="E198" s="7">
        <v>39</v>
      </c>
      <c r="F198" s="7">
        <v>41</v>
      </c>
      <c r="G198" s="7">
        <v>35</v>
      </c>
      <c r="H198" s="7">
        <v>33</v>
      </c>
      <c r="I198" s="7">
        <v>38</v>
      </c>
      <c r="J198" s="7">
        <v>36</v>
      </c>
      <c r="K198" s="7">
        <v>37</v>
      </c>
      <c r="L198" s="7">
        <v>41</v>
      </c>
      <c r="M198" s="7">
        <v>37</v>
      </c>
      <c r="N198" s="7">
        <v>35</v>
      </c>
      <c r="O198" s="7">
        <v>38</v>
      </c>
      <c r="P198" s="7">
        <v>38</v>
      </c>
      <c r="Q198" s="7">
        <v>40</v>
      </c>
      <c r="R198" s="7">
        <v>40</v>
      </c>
      <c r="S198" s="7">
        <v>39</v>
      </c>
      <c r="T198" s="7">
        <v>35</v>
      </c>
      <c r="U198" s="7"/>
      <c r="V198" s="7"/>
      <c r="W198" s="7"/>
      <c r="X198" s="7"/>
      <c r="Y198" s="7"/>
      <c r="Z198" s="13">
        <f t="shared" si="2911"/>
        <v>37.352941176470587</v>
      </c>
      <c r="AB198" s="1">
        <f>IF(COUNT(D198)&lt;1,0,IF((D$3-COUNTIF(D193:D200,"&lt;"&amp;D198))&lt;0,0,IF(((D$3-COUNTIF(D193:D200,"&lt;"&amp;D198))/COUNTIF(D193:D200,D198))&gt;1,1,(D$3-COUNTIF(D193:D200,"&lt;"&amp;D198))/COUNTIF(D193:D200,D198))))</f>
        <v>1</v>
      </c>
      <c r="AC198" s="1">
        <f t="shared" ref="AC198" si="2996">IF(COUNT(E198)&lt;1,0,IF((E$3-COUNTIF(E193:E200,"&lt;"&amp;E198))&lt;0,0,IF(((E$3-COUNTIF(E193:E200,"&lt;"&amp;E198))/COUNTIF(E193:E200,E198))&gt;1,1,(E$3-COUNTIF(E193:E200,"&lt;"&amp;E198))/COUNTIF(E193:E200,E198))))</f>
        <v>1</v>
      </c>
      <c r="AD198" s="1">
        <f t="shared" ref="AD198" si="2997">IF(COUNT(F198)&lt;1,0,IF((F$3-COUNTIF(F193:F200,"&lt;"&amp;F198))&lt;0,0,IF(((F$3-COUNTIF(F193:F200,"&lt;"&amp;F198))/COUNTIF(F193:F200,F198))&gt;1,1,(F$3-COUNTIF(F193:F200,"&lt;"&amp;F198))/COUNTIF(F193:F200,F198))))</f>
        <v>0.66666666666666663</v>
      </c>
      <c r="AE198" s="1">
        <f t="shared" ref="AE198" si="2998">IF(COUNT(G198)&lt;1,0,IF((G$3-COUNTIF(G193:G200,"&lt;"&amp;G198))&lt;0,0,IF(((G$3-COUNTIF(G193:G200,"&lt;"&amp;G198))/COUNTIF(G193:G200,G198))&gt;1,1,(G$3-COUNTIF(G193:G200,"&lt;"&amp;G198))/COUNTIF(G193:G200,G198))))</f>
        <v>1</v>
      </c>
      <c r="AF198" s="1">
        <f t="shared" ref="AF198" si="2999">IF(COUNT(H198)&lt;1,0,IF((H$3-COUNTIF(H193:H200,"&lt;"&amp;H198))&lt;0,0,IF(((H$3-COUNTIF(H193:H200,"&lt;"&amp;H198))/COUNTIF(H193:H200,H198))&gt;1,1,(H$3-COUNTIF(H193:H200,"&lt;"&amp;H198))/COUNTIF(H193:H200,H198))))</f>
        <v>1</v>
      </c>
      <c r="AG198" s="1">
        <f t="shared" ref="AG198" si="3000">IF(COUNT(I198)&lt;1,0,IF((I$3-COUNTIF(I193:I200,"&lt;"&amp;I198))&lt;0,0,IF(((I$3-COUNTIF(I193:I200,"&lt;"&amp;I198))/COUNTIF(I193:I200,I198))&gt;1,1,(I$3-COUNTIF(I193:I200,"&lt;"&amp;I198))/COUNTIF(I193:I200,I198))))</f>
        <v>1</v>
      </c>
      <c r="AH198" s="1">
        <f t="shared" ref="AH198" si="3001">IF(COUNT(J198)&lt;1,0,IF((J$3-COUNTIF(J193:J200,"&lt;"&amp;J198))&lt;0,0,IF(((J$3-COUNTIF(J193:J200,"&lt;"&amp;J198))/COUNTIF(J193:J200,J198))&gt;1,1,(J$3-COUNTIF(J193:J200,"&lt;"&amp;J198))/COUNTIF(J193:J200,J198))))</f>
        <v>1</v>
      </c>
      <c r="AI198" s="1">
        <f t="shared" ref="AI198" si="3002">IF(COUNT(K198)&lt;1,0,IF((K$3-COUNTIF(K193:K200,"&lt;"&amp;K198))&lt;0,0,IF(((K$3-COUNTIF(K193:K200,"&lt;"&amp;K198))/COUNTIF(K193:K200,K198))&gt;1,1,(K$3-COUNTIF(K193:K200,"&lt;"&amp;K198))/COUNTIF(K193:K200,K198))))</f>
        <v>1</v>
      </c>
      <c r="AJ198" s="1">
        <f t="shared" ref="AJ198" si="3003">IF(COUNT(L198)&lt;1,0,IF((L$3-COUNTIF(L193:L200,"&lt;"&amp;L198))&lt;0,0,IF(((L$3-COUNTIF(L193:L200,"&lt;"&amp;L198))/COUNTIF(L193:L200,L198))&gt;1,1,(L$3-COUNTIF(L193:L200,"&lt;"&amp;L198))/COUNTIF(L193:L200,L198))))</f>
        <v>0</v>
      </c>
      <c r="AK198" s="1">
        <f t="shared" ref="AK198" si="3004">IF(COUNT(M198)&lt;1,0,IF((M$3-COUNTIF(M193:M200,"&lt;"&amp;M198))&lt;0,0,IF(((M$3-COUNTIF(M193:M200,"&lt;"&amp;M198))/COUNTIF(M193:M200,M198))&gt;1,1,(M$3-COUNTIF(M193:M200,"&lt;"&amp;M198))/COUNTIF(M193:M200,M198))))</f>
        <v>1</v>
      </c>
      <c r="AL198" s="1">
        <f t="shared" ref="AL198" si="3005">IF(COUNT(N198)&lt;1,0,IF((N$3-COUNTIF(N193:N200,"&lt;"&amp;N198))&lt;0,0,IF(((N$3-COUNTIF(N193:N200,"&lt;"&amp;N198))/COUNTIF(N193:N200,N198))&gt;1,1,(N$3-COUNTIF(N193:N200,"&lt;"&amp;N198))/COUNTIF(N193:N200,N198))))</f>
        <v>1</v>
      </c>
      <c r="AM198" s="1">
        <f t="shared" ref="AM198" si="3006">IF(COUNT(O198)&lt;1,0,IF((O$3-COUNTIF(O193:O200,"&lt;"&amp;O198))&lt;0,0,IF(((O$3-COUNTIF(O193:O200,"&lt;"&amp;O198))/COUNTIF(O193:O200,O198))&gt;1,1,(O$3-COUNTIF(O193:O200,"&lt;"&amp;O198))/COUNTIF(O193:O200,O198))))</f>
        <v>1</v>
      </c>
      <c r="AN198" s="1">
        <f t="shared" ref="AN198" si="3007">IF(COUNT(P198)&lt;1,0,IF((P$3-COUNTIF(P193:P200,"&lt;"&amp;P198))&lt;0,0,IF(((P$3-COUNTIF(P193:P200,"&lt;"&amp;P198))/COUNTIF(P193:P200,P198))&gt;1,1,(P$3-COUNTIF(P193:P200,"&lt;"&amp;P198))/COUNTIF(P193:P200,P198))))</f>
        <v>1</v>
      </c>
      <c r="AO198" s="1">
        <f t="shared" ref="AO198" si="3008">IF(COUNT(Q198)&lt;1,0,IF((Q$3-COUNTIF(Q193:Q200,"&lt;"&amp;Q198))&lt;0,0,IF(((Q$3-COUNTIF(Q193:Q200,"&lt;"&amp;Q198))/COUNTIF(Q193:Q200,Q198))&gt;1,1,(Q$3-COUNTIF(Q193:Q200,"&lt;"&amp;Q198))/COUNTIF(Q193:Q200,Q198))))</f>
        <v>1</v>
      </c>
      <c r="AP198" s="1">
        <f t="shared" ref="AP198" si="3009">IF(COUNT(R198)&lt;1,0,IF((R$3-COUNTIF(R193:R200,"&lt;"&amp;R198))&lt;0,0,IF(((R$3-COUNTIF(R193:R200,"&lt;"&amp;R198))/COUNTIF(R193:R200,R198))&gt;1,1,(R$3-COUNTIF(R193:R200,"&lt;"&amp;R198))/COUNTIF(R193:R200,R198))))</f>
        <v>1</v>
      </c>
      <c r="AQ198" s="1">
        <f t="shared" ref="AQ198" si="3010">IF(COUNT(S198)&lt;1,0,IF((S$3-COUNTIF(S193:S200,"&lt;"&amp;S198))&lt;0,0,IF(((S$3-COUNTIF(S193:S200,"&lt;"&amp;S198))/COUNTIF(S193:S200,S198))&gt;1,1,(S$3-COUNTIF(S193:S200,"&lt;"&amp;S198))/COUNTIF(S193:S200,S198))))</f>
        <v>1</v>
      </c>
      <c r="AR198" s="1">
        <f t="shared" ref="AR198" si="3011">IF(COUNT(T198)&lt;1,0,IF((T$3-COUNTIF(T193:T200,"&lt;"&amp;T198))&lt;0,0,IF(((T$3-COUNTIF(T193:T200,"&lt;"&amp;T198))/COUNTIF(T193:T200,T198))&gt;1,1,(T$3-COUNTIF(T193:T200,"&lt;"&amp;T198))/COUNTIF(T193:T200,T198))))</f>
        <v>1</v>
      </c>
      <c r="AS198" s="1">
        <f t="shared" ref="AS198" si="3012">IF(COUNT(U198)&lt;1,0,IF((U$3-COUNTIF(U193:U200,"&lt;"&amp;U198))&lt;0,0,IF(((U$3-COUNTIF(U193:U200,"&lt;"&amp;U198))/COUNTIF(U193:U200,U198))&gt;1,1,(U$3-COUNTIF(U193:U200,"&lt;"&amp;U198))/COUNTIF(U193:U200,U198))))</f>
        <v>0</v>
      </c>
      <c r="AT198" s="1">
        <f t="shared" ref="AT198" si="3013">IF(COUNT(V198)&lt;1,0,IF((V$3-COUNTIF(V193:V200,"&lt;"&amp;V198))&lt;0,0,IF(((V$3-COUNTIF(V193:V200,"&lt;"&amp;V198))/COUNTIF(V193:V200,V198))&gt;1,1,(V$3-COUNTIF(V193:V200,"&lt;"&amp;V198))/COUNTIF(V193:V200,V198))))</f>
        <v>0</v>
      </c>
      <c r="AU198" s="1">
        <f t="shared" ref="AU198" si="3014">IF(COUNT(W198)&lt;1,0,IF((W$3-COUNTIF(W193:W200,"&lt;"&amp;W198))&lt;0,0,IF(((W$3-COUNTIF(W193:W200,"&lt;"&amp;W198))/COUNTIF(W193:W200,W198))&gt;1,1,(W$3-COUNTIF(W193:W200,"&lt;"&amp;W198))/COUNTIF(W193:W200,W198))))</f>
        <v>0</v>
      </c>
      <c r="AV198" s="1">
        <f t="shared" ref="AV198" si="3015">IF(COUNT(X198)&lt;1,0,IF((X$3-COUNTIF(X193:X200,"&lt;"&amp;X198))&lt;0,0,IF(((X$3-COUNTIF(X193:X200,"&lt;"&amp;X198))/COUNTIF(X193:X200,X198))&gt;1,1,(X$3-COUNTIF(X193:X200,"&lt;"&amp;X198))/COUNTIF(X193:X200,X198))))</f>
        <v>0</v>
      </c>
      <c r="AW198" s="1">
        <f t="shared" ref="AW198" si="3016">IF(COUNT(Y198)&lt;1,0,IF((Y$3-COUNTIF(Y193:Y200,"&lt;"&amp;Y198))&lt;0,0,IF(((Y$3-COUNTIF(Y193:Y200,"&lt;"&amp;Y198))/COUNTIF(Y193:Y200,Y198))&gt;1,1,(Y$3-COUNTIF(Y193:Y200,"&lt;"&amp;Y198))/COUNTIF(Y193:Y200,Y198))))</f>
        <v>0</v>
      </c>
    </row>
    <row r="199" spans="1:49" ht="15" x14ac:dyDescent="0.2">
      <c r="B199" s="11" t="s">
        <v>117</v>
      </c>
      <c r="C199" s="28" t="s">
        <v>221</v>
      </c>
      <c r="D199" s="7">
        <v>34</v>
      </c>
      <c r="E199" s="7">
        <v>40</v>
      </c>
      <c r="F199" s="7">
        <v>41</v>
      </c>
      <c r="G199" s="7">
        <v>36</v>
      </c>
      <c r="H199" s="7">
        <v>39</v>
      </c>
      <c r="I199" s="7">
        <v>36</v>
      </c>
      <c r="J199" s="7">
        <v>33</v>
      </c>
      <c r="K199" s="7">
        <v>35</v>
      </c>
      <c r="L199" s="7">
        <v>39</v>
      </c>
      <c r="M199" s="7">
        <v>38</v>
      </c>
      <c r="N199" s="7">
        <v>37</v>
      </c>
      <c r="O199" s="7">
        <v>34</v>
      </c>
      <c r="P199" s="7">
        <v>34</v>
      </c>
      <c r="Q199" s="7">
        <v>40</v>
      </c>
      <c r="R199" s="7">
        <v>35</v>
      </c>
      <c r="S199" s="7">
        <v>35</v>
      </c>
      <c r="T199" s="7">
        <v>35</v>
      </c>
      <c r="U199" s="7"/>
      <c r="V199" s="7"/>
      <c r="W199" s="7"/>
      <c r="X199" s="7"/>
      <c r="Y199" s="7"/>
      <c r="Z199" s="13">
        <f t="shared" si="2911"/>
        <v>36.529411764705884</v>
      </c>
      <c r="AB199" s="1">
        <f>IF(COUNT(D199)&lt;1,0,IF((D$3-COUNTIF(D193:D200,"&lt;"&amp;D199))&lt;0,0,IF(((D$3-COUNTIF(D193:D200,"&lt;"&amp;D199))/COUNTIF(D193:D200,D199))&gt;1,1,(D$3-COUNTIF(D193:D200,"&lt;"&amp;D199))/COUNTIF(D193:D200,D199))))</f>
        <v>1</v>
      </c>
      <c r="AC199" s="1">
        <f t="shared" ref="AC199" si="3017">IF(COUNT(E199)&lt;1,0,IF((E$3-COUNTIF(E193:E200,"&lt;"&amp;E199))&lt;0,0,IF(((E$3-COUNTIF(E193:E200,"&lt;"&amp;E199))/COUNTIF(E193:E200,E199))&gt;1,1,(E$3-COUNTIF(E193:E200,"&lt;"&amp;E199))/COUNTIF(E193:E200,E199))))</f>
        <v>1</v>
      </c>
      <c r="AD199" s="1">
        <f t="shared" ref="AD199" si="3018">IF(COUNT(F199)&lt;1,0,IF((F$3-COUNTIF(F193:F200,"&lt;"&amp;F199))&lt;0,0,IF(((F$3-COUNTIF(F193:F200,"&lt;"&amp;F199))/COUNTIF(F193:F200,F199))&gt;1,1,(F$3-COUNTIF(F193:F200,"&lt;"&amp;F199))/COUNTIF(F193:F200,F199))))</f>
        <v>0.66666666666666663</v>
      </c>
      <c r="AE199" s="1">
        <f t="shared" ref="AE199" si="3019">IF(COUNT(G199)&lt;1,0,IF((G$3-COUNTIF(G193:G200,"&lt;"&amp;G199))&lt;0,0,IF(((G$3-COUNTIF(G193:G200,"&lt;"&amp;G199))/COUNTIF(G193:G200,G199))&gt;1,1,(G$3-COUNTIF(G193:G200,"&lt;"&amp;G199))/COUNTIF(G193:G200,G199))))</f>
        <v>1</v>
      </c>
      <c r="AF199" s="1">
        <f t="shared" ref="AF199" si="3020">IF(COUNT(H199)&lt;1,0,IF((H$3-COUNTIF(H193:H200,"&lt;"&amp;H199))&lt;0,0,IF(((H$3-COUNTIF(H193:H200,"&lt;"&amp;H199))/COUNTIF(H193:H200,H199))&gt;1,1,(H$3-COUNTIF(H193:H200,"&lt;"&amp;H199))/COUNTIF(H193:H200,H199))))</f>
        <v>1</v>
      </c>
      <c r="AG199" s="1">
        <f t="shared" ref="AG199" si="3021">IF(COUNT(I199)&lt;1,0,IF((I$3-COUNTIF(I193:I200,"&lt;"&amp;I199))&lt;0,0,IF(((I$3-COUNTIF(I193:I200,"&lt;"&amp;I199))/COUNTIF(I193:I200,I199))&gt;1,1,(I$3-COUNTIF(I193:I200,"&lt;"&amp;I199))/COUNTIF(I193:I200,I199))))</f>
        <v>1</v>
      </c>
      <c r="AH199" s="1">
        <f t="shared" ref="AH199" si="3022">IF(COUNT(J199)&lt;1,0,IF((J$3-COUNTIF(J193:J200,"&lt;"&amp;J199))&lt;0,0,IF(((J$3-COUNTIF(J193:J200,"&lt;"&amp;J199))/COUNTIF(J193:J200,J199))&gt;1,1,(J$3-COUNTIF(J193:J200,"&lt;"&amp;J199))/COUNTIF(J193:J200,J199))))</f>
        <v>1</v>
      </c>
      <c r="AI199" s="1">
        <f t="shared" ref="AI199" si="3023">IF(COUNT(K199)&lt;1,0,IF((K$3-COUNTIF(K193:K200,"&lt;"&amp;K199))&lt;0,0,IF(((K$3-COUNTIF(K193:K200,"&lt;"&amp;K199))/COUNTIF(K193:K200,K199))&gt;1,1,(K$3-COUNTIF(K193:K200,"&lt;"&amp;K199))/COUNTIF(K193:K200,K199))))</f>
        <v>1</v>
      </c>
      <c r="AJ199" s="1">
        <f t="shared" ref="AJ199" si="3024">IF(COUNT(L199)&lt;1,0,IF((L$3-COUNTIF(L193:L200,"&lt;"&amp;L199))&lt;0,0,IF(((L$3-COUNTIF(L193:L200,"&lt;"&amp;L199))/COUNTIF(L193:L200,L199))&gt;1,1,(L$3-COUNTIF(L193:L200,"&lt;"&amp;L199))/COUNTIF(L193:L200,L199))))</f>
        <v>1</v>
      </c>
      <c r="AK199" s="1">
        <f t="shared" ref="AK199" si="3025">IF(COUNT(M199)&lt;1,0,IF((M$3-COUNTIF(M193:M200,"&lt;"&amp;M199))&lt;0,0,IF(((M$3-COUNTIF(M193:M200,"&lt;"&amp;M199))/COUNTIF(M193:M200,M199))&gt;1,1,(M$3-COUNTIF(M193:M200,"&lt;"&amp;M199))/COUNTIF(M193:M200,M199))))</f>
        <v>1</v>
      </c>
      <c r="AL199" s="1">
        <f t="shared" ref="AL199" si="3026">IF(COUNT(N199)&lt;1,0,IF((N$3-COUNTIF(N193:N200,"&lt;"&amp;N199))&lt;0,0,IF(((N$3-COUNTIF(N193:N200,"&lt;"&amp;N199))/COUNTIF(N193:N200,N199))&gt;1,1,(N$3-COUNTIF(N193:N200,"&lt;"&amp;N199))/COUNTIF(N193:N200,N199))))</f>
        <v>1</v>
      </c>
      <c r="AM199" s="1">
        <f t="shared" ref="AM199" si="3027">IF(COUNT(O199)&lt;1,0,IF((O$3-COUNTIF(O193:O200,"&lt;"&amp;O199))&lt;0,0,IF(((O$3-COUNTIF(O193:O200,"&lt;"&amp;O199))/COUNTIF(O193:O200,O199))&gt;1,1,(O$3-COUNTIF(O193:O200,"&lt;"&amp;O199))/COUNTIF(O193:O200,O199))))</f>
        <v>1</v>
      </c>
      <c r="AN199" s="1">
        <f t="shared" ref="AN199" si="3028">IF(COUNT(P199)&lt;1,0,IF((P$3-COUNTIF(P193:P200,"&lt;"&amp;P199))&lt;0,0,IF(((P$3-COUNTIF(P193:P200,"&lt;"&amp;P199))/COUNTIF(P193:P200,P199))&gt;1,1,(P$3-COUNTIF(P193:P200,"&lt;"&amp;P199))/COUNTIF(P193:P200,P199))))</f>
        <v>1</v>
      </c>
      <c r="AO199" s="1">
        <f t="shared" ref="AO199" si="3029">IF(COUNT(Q199)&lt;1,0,IF((Q$3-COUNTIF(Q193:Q200,"&lt;"&amp;Q199))&lt;0,0,IF(((Q$3-COUNTIF(Q193:Q200,"&lt;"&amp;Q199))/COUNTIF(Q193:Q200,Q199))&gt;1,1,(Q$3-COUNTIF(Q193:Q200,"&lt;"&amp;Q199))/COUNTIF(Q193:Q200,Q199))))</f>
        <v>1</v>
      </c>
      <c r="AP199" s="1">
        <f t="shared" ref="AP199" si="3030">IF(COUNT(R199)&lt;1,0,IF((R$3-COUNTIF(R193:R200,"&lt;"&amp;R199))&lt;0,0,IF(((R$3-COUNTIF(R193:R200,"&lt;"&amp;R199))/COUNTIF(R193:R200,R199))&gt;1,1,(R$3-COUNTIF(R193:R200,"&lt;"&amp;R199))/COUNTIF(R193:R200,R199))))</f>
        <v>1</v>
      </c>
      <c r="AQ199" s="1">
        <f t="shared" ref="AQ199" si="3031">IF(COUNT(S199)&lt;1,0,IF((S$3-COUNTIF(S193:S200,"&lt;"&amp;S199))&lt;0,0,IF(((S$3-COUNTIF(S193:S200,"&lt;"&amp;S199))/COUNTIF(S193:S200,S199))&gt;1,1,(S$3-COUNTIF(S193:S200,"&lt;"&amp;S199))/COUNTIF(S193:S200,S199))))</f>
        <v>1</v>
      </c>
      <c r="AR199" s="1">
        <f t="shared" ref="AR199" si="3032">IF(COUNT(T199)&lt;1,0,IF((T$3-COUNTIF(T193:T200,"&lt;"&amp;T199))&lt;0,0,IF(((T$3-COUNTIF(T193:T200,"&lt;"&amp;T199))/COUNTIF(T193:T200,T199))&gt;1,1,(T$3-COUNTIF(T193:T200,"&lt;"&amp;T199))/COUNTIF(T193:T200,T199))))</f>
        <v>1</v>
      </c>
      <c r="AS199" s="1">
        <f t="shared" ref="AS199" si="3033">IF(COUNT(U199)&lt;1,0,IF((U$3-COUNTIF(U193:U200,"&lt;"&amp;U199))&lt;0,0,IF(((U$3-COUNTIF(U193:U200,"&lt;"&amp;U199))/COUNTIF(U193:U200,U199))&gt;1,1,(U$3-COUNTIF(U193:U200,"&lt;"&amp;U199))/COUNTIF(U193:U200,U199))))</f>
        <v>0</v>
      </c>
      <c r="AT199" s="1">
        <f t="shared" ref="AT199" si="3034">IF(COUNT(V199)&lt;1,0,IF((V$3-COUNTIF(V193:V200,"&lt;"&amp;V199))&lt;0,0,IF(((V$3-COUNTIF(V193:V200,"&lt;"&amp;V199))/COUNTIF(V193:V200,V199))&gt;1,1,(V$3-COUNTIF(V193:V200,"&lt;"&amp;V199))/COUNTIF(V193:V200,V199))))</f>
        <v>0</v>
      </c>
      <c r="AU199" s="1">
        <f t="shared" ref="AU199" si="3035">IF(COUNT(W199)&lt;1,0,IF((W$3-COUNTIF(W193:W200,"&lt;"&amp;W199))&lt;0,0,IF(((W$3-COUNTIF(W193:W200,"&lt;"&amp;W199))/COUNTIF(W193:W200,W199))&gt;1,1,(W$3-COUNTIF(W193:W200,"&lt;"&amp;W199))/COUNTIF(W193:W200,W199))))</f>
        <v>0</v>
      </c>
      <c r="AV199" s="1">
        <f t="shared" ref="AV199" si="3036">IF(COUNT(X199)&lt;1,0,IF((X$3-COUNTIF(X193:X200,"&lt;"&amp;X199))&lt;0,0,IF(((X$3-COUNTIF(X193:X200,"&lt;"&amp;X199))/COUNTIF(X193:X200,X199))&gt;1,1,(X$3-COUNTIF(X193:X200,"&lt;"&amp;X199))/COUNTIF(X193:X200,X199))))</f>
        <v>0</v>
      </c>
      <c r="AW199" s="1">
        <f t="shared" ref="AW199" si="3037">IF(COUNT(Y199)&lt;1,0,IF((Y$3-COUNTIF(Y193:Y200,"&lt;"&amp;Y199))&lt;0,0,IF(((Y$3-COUNTIF(Y193:Y200,"&lt;"&amp;Y199))/COUNTIF(Y193:Y200,Y199))&gt;1,1,(Y$3-COUNTIF(Y193:Y200,"&lt;"&amp;Y199))/COUNTIF(Y193:Y200,Y199))))</f>
        <v>0</v>
      </c>
    </row>
    <row r="200" spans="1:49" ht="15" x14ac:dyDescent="0.2">
      <c r="B200" s="11" t="s">
        <v>196</v>
      </c>
      <c r="C200" s="18" t="s">
        <v>221</v>
      </c>
      <c r="D200" s="7">
        <v>38</v>
      </c>
      <c r="E200" s="7">
        <v>45</v>
      </c>
      <c r="F200" s="7">
        <v>39</v>
      </c>
      <c r="G200" s="7">
        <v>45</v>
      </c>
      <c r="H200" s="7">
        <v>40</v>
      </c>
      <c r="I200" s="7">
        <v>43</v>
      </c>
      <c r="J200" s="7">
        <v>38</v>
      </c>
      <c r="K200" s="7">
        <v>36</v>
      </c>
      <c r="L200" s="7">
        <v>33</v>
      </c>
      <c r="M200" s="7">
        <v>35</v>
      </c>
      <c r="N200" s="7">
        <v>40</v>
      </c>
      <c r="O200" s="7">
        <v>34</v>
      </c>
      <c r="P200" s="7">
        <v>38</v>
      </c>
      <c r="Q200" s="7">
        <v>44</v>
      </c>
      <c r="R200" s="7">
        <v>38</v>
      </c>
      <c r="S200" s="7">
        <v>38</v>
      </c>
      <c r="T200" s="7">
        <v>42</v>
      </c>
      <c r="U200" s="7"/>
      <c r="V200" s="7"/>
      <c r="W200" s="7"/>
      <c r="X200" s="7"/>
      <c r="Y200" s="7"/>
      <c r="Z200" s="13">
        <f t="shared" si="2911"/>
        <v>39.176470588235297</v>
      </c>
      <c r="AB200" s="1">
        <f>IF(COUNT(D200)&lt;1,0,IF((D$3-COUNTIF(D193:D200,"&lt;"&amp;D200))&lt;0,0,IF(((D$3-COUNTIF(D193:D200,"&lt;"&amp;D200))/COUNTIF(D193:D200,D200))&gt;1,1,(D$3-COUNTIF(D193:D200,"&lt;"&amp;D200))/COUNTIF(D193:D200,D200))))</f>
        <v>0</v>
      </c>
      <c r="AC200" s="1">
        <f t="shared" ref="AC200" si="3038">IF(COUNT(E200)&lt;1,0,IF((E$3-COUNTIF(E193:E200,"&lt;"&amp;E200))&lt;0,0,IF(((E$3-COUNTIF(E193:E200,"&lt;"&amp;E200))/COUNTIF(E193:E200,E200))&gt;1,1,(E$3-COUNTIF(E193:E200,"&lt;"&amp;E200))/COUNTIF(E193:E200,E200))))</f>
        <v>0</v>
      </c>
      <c r="AD200" s="1">
        <f t="shared" ref="AD200" si="3039">IF(COUNT(F200)&lt;1,0,IF((F$3-COUNTIF(F193:F200,"&lt;"&amp;F200))&lt;0,0,IF(((F$3-COUNTIF(F193:F200,"&lt;"&amp;F200))/COUNTIF(F193:F200,F200))&gt;1,1,(F$3-COUNTIF(F193:F200,"&lt;"&amp;F200))/COUNTIF(F193:F200,F200))))</f>
        <v>1</v>
      </c>
      <c r="AE200" s="1">
        <f t="shared" ref="AE200" si="3040">IF(COUNT(G200)&lt;1,0,IF((G$3-COUNTIF(G193:G200,"&lt;"&amp;G200))&lt;0,0,IF(((G$3-COUNTIF(G193:G200,"&lt;"&amp;G200))/COUNTIF(G193:G200,G200))&gt;1,1,(G$3-COUNTIF(G193:G200,"&lt;"&amp;G200))/COUNTIF(G193:G200,G200))))</f>
        <v>0.4</v>
      </c>
      <c r="AF200" s="1">
        <f t="shared" ref="AF200" si="3041">IF(COUNT(H200)&lt;1,0,IF((H$3-COUNTIF(H193:H200,"&lt;"&amp;H200))&lt;0,0,IF(((H$3-COUNTIF(H193:H200,"&lt;"&amp;H200))/COUNTIF(H193:H200,H200))&gt;1,1,(H$3-COUNTIF(H193:H200,"&lt;"&amp;H200))/COUNTIF(H193:H200,H200))))</f>
        <v>0.5</v>
      </c>
      <c r="AG200" s="1">
        <f t="shared" ref="AG200" si="3042">IF(COUNT(I200)&lt;1,0,IF((I$3-COUNTIF(I193:I200,"&lt;"&amp;I200))&lt;0,0,IF(((I$3-COUNTIF(I193:I200,"&lt;"&amp;I200))/COUNTIF(I193:I200,I200))&gt;1,1,(I$3-COUNTIF(I193:I200,"&lt;"&amp;I200))/COUNTIF(I193:I200,I200))))</f>
        <v>0</v>
      </c>
      <c r="AH200" s="1">
        <f t="shared" ref="AH200" si="3043">IF(COUNT(J200)&lt;1,0,IF((J$3-COUNTIF(J193:J200,"&lt;"&amp;J200))&lt;0,0,IF(((J$3-COUNTIF(J193:J200,"&lt;"&amp;J200))/COUNTIF(J193:J200,J200))&gt;1,1,(J$3-COUNTIF(J193:J200,"&lt;"&amp;J200))/COUNTIF(J193:J200,J200))))</f>
        <v>0</v>
      </c>
      <c r="AI200" s="1">
        <f t="shared" ref="AI200" si="3044">IF(COUNT(K200)&lt;1,0,IF((K$3-COUNTIF(K193:K200,"&lt;"&amp;K200))&lt;0,0,IF(((K$3-COUNTIF(K193:K200,"&lt;"&amp;K200))/COUNTIF(K193:K200,K200))&gt;1,1,(K$3-COUNTIF(K193:K200,"&lt;"&amp;K200))/COUNTIF(K193:K200,K200))))</f>
        <v>1</v>
      </c>
      <c r="AJ200" s="1">
        <f t="shared" ref="AJ200" si="3045">IF(COUNT(L200)&lt;1,0,IF((L$3-COUNTIF(L193:L200,"&lt;"&amp;L200))&lt;0,0,IF(((L$3-COUNTIF(L193:L200,"&lt;"&amp;L200))/COUNTIF(L193:L200,L200))&gt;1,1,(L$3-COUNTIF(L193:L200,"&lt;"&amp;L200))/COUNTIF(L193:L200,L200))))</f>
        <v>1</v>
      </c>
      <c r="AK200" s="1">
        <f t="shared" ref="AK200" si="3046">IF(COUNT(M200)&lt;1,0,IF((M$3-COUNTIF(M193:M200,"&lt;"&amp;M200))&lt;0,0,IF(((M$3-COUNTIF(M193:M200,"&lt;"&amp;M200))/COUNTIF(M193:M200,M200))&gt;1,1,(M$3-COUNTIF(M193:M200,"&lt;"&amp;M200))/COUNTIF(M193:M200,M200))))</f>
        <v>1</v>
      </c>
      <c r="AL200" s="1">
        <f t="shared" ref="AL200" si="3047">IF(COUNT(N200)&lt;1,0,IF((N$3-COUNTIF(N193:N200,"&lt;"&amp;N200))&lt;0,0,IF(((N$3-COUNTIF(N193:N200,"&lt;"&amp;N200))/COUNTIF(N193:N200,N200))&gt;1,1,(N$3-COUNTIF(N193:N200,"&lt;"&amp;N200))/COUNTIF(N193:N200,N200))))</f>
        <v>1</v>
      </c>
      <c r="AM200" s="1">
        <f t="shared" ref="AM200" si="3048">IF(COUNT(O200)&lt;1,0,IF((O$3-COUNTIF(O193:O200,"&lt;"&amp;O200))&lt;0,0,IF(((O$3-COUNTIF(O193:O200,"&lt;"&amp;O200))/COUNTIF(O193:O200,O200))&gt;1,1,(O$3-COUNTIF(O193:O200,"&lt;"&amp;O200))/COUNTIF(O193:O200,O200))))</f>
        <v>1</v>
      </c>
      <c r="AN200" s="1">
        <f t="shared" ref="AN200" si="3049">IF(COUNT(P200)&lt;1,0,IF((P$3-COUNTIF(P193:P200,"&lt;"&amp;P200))&lt;0,0,IF(((P$3-COUNTIF(P193:P200,"&lt;"&amp;P200))/COUNTIF(P193:P200,P200))&gt;1,1,(P$3-COUNTIF(P193:P200,"&lt;"&amp;P200))/COUNTIF(P193:P200,P200))))</f>
        <v>1</v>
      </c>
      <c r="AO200" s="1">
        <f t="shared" ref="AO200" si="3050">IF(COUNT(Q200)&lt;1,0,IF((Q$3-COUNTIF(Q193:Q200,"&lt;"&amp;Q200))&lt;0,0,IF(((Q$3-COUNTIF(Q193:Q200,"&lt;"&amp;Q200))/COUNTIF(Q193:Q200,Q200))&gt;1,1,(Q$3-COUNTIF(Q193:Q200,"&lt;"&amp;Q200))/COUNTIF(Q193:Q200,Q200))))</f>
        <v>0.66666666666666663</v>
      </c>
      <c r="AP200" s="1">
        <f t="shared" ref="AP200" si="3051">IF(COUNT(R200)&lt;1,0,IF((R$3-COUNTIF(R193:R200,"&lt;"&amp;R200))&lt;0,0,IF(((R$3-COUNTIF(R193:R200,"&lt;"&amp;R200))/COUNTIF(R193:R200,R200))&gt;1,1,(R$3-COUNTIF(R193:R200,"&lt;"&amp;R200))/COUNTIF(R193:R200,R200))))</f>
        <v>1</v>
      </c>
      <c r="AQ200" s="1">
        <f t="shared" ref="AQ200" si="3052">IF(COUNT(S200)&lt;1,0,IF((S$3-COUNTIF(S193:S200,"&lt;"&amp;S200))&lt;0,0,IF(((S$3-COUNTIF(S193:S200,"&lt;"&amp;S200))/COUNTIF(S193:S200,S200))&gt;1,1,(S$3-COUNTIF(S193:S200,"&lt;"&amp;S200))/COUNTIF(S193:S200,S200))))</f>
        <v>1</v>
      </c>
      <c r="AR200" s="1">
        <f t="shared" ref="AR200" si="3053">IF(COUNT(T200)&lt;1,0,IF((T$3-COUNTIF(T193:T200,"&lt;"&amp;T200))&lt;0,0,IF(((T$3-COUNTIF(T193:T200,"&lt;"&amp;T200))/COUNTIF(T193:T200,T200))&gt;1,1,(T$3-COUNTIF(T193:T200,"&lt;"&amp;T200))/COUNTIF(T193:T200,T200))))</f>
        <v>0.5</v>
      </c>
      <c r="AS200" s="1">
        <f t="shared" ref="AS200" si="3054">IF(COUNT(U200)&lt;1,0,IF((U$3-COUNTIF(U193:U200,"&lt;"&amp;U200))&lt;0,0,IF(((U$3-COUNTIF(U193:U200,"&lt;"&amp;U200))/COUNTIF(U193:U200,U200))&gt;1,1,(U$3-COUNTIF(U193:U200,"&lt;"&amp;U200))/COUNTIF(U193:U200,U200))))</f>
        <v>0</v>
      </c>
      <c r="AT200" s="1">
        <f t="shared" ref="AT200" si="3055">IF(COUNT(V200)&lt;1,0,IF((V$3-COUNTIF(V193:V200,"&lt;"&amp;V200))&lt;0,0,IF(((V$3-COUNTIF(V193:V200,"&lt;"&amp;V200))/COUNTIF(V193:V200,V200))&gt;1,1,(V$3-COUNTIF(V193:V200,"&lt;"&amp;V200))/COUNTIF(V193:V200,V200))))</f>
        <v>0</v>
      </c>
      <c r="AU200" s="1">
        <f t="shared" ref="AU200" si="3056">IF(COUNT(W200)&lt;1,0,IF((W$3-COUNTIF(W193:W200,"&lt;"&amp;W200))&lt;0,0,IF(((W$3-COUNTIF(W193:W200,"&lt;"&amp;W200))/COUNTIF(W193:W200,W200))&gt;1,1,(W$3-COUNTIF(W193:W200,"&lt;"&amp;W200))/COUNTIF(W193:W200,W200))))</f>
        <v>0</v>
      </c>
      <c r="AV200" s="1">
        <f t="shared" ref="AV200" si="3057">IF(COUNT(X200)&lt;1,0,IF((X$3-COUNTIF(X193:X200,"&lt;"&amp;X200))&lt;0,0,IF(((X$3-COUNTIF(X193:X200,"&lt;"&amp;X200))/COUNTIF(X193:X200,X200))&gt;1,1,(X$3-COUNTIF(X193:X200,"&lt;"&amp;X200))/COUNTIF(X193:X200,X200))))</f>
        <v>0</v>
      </c>
      <c r="AW200" s="1">
        <f t="shared" ref="AW200" si="3058">IF(COUNT(Y200)&lt;1,0,IF((Y$3-COUNTIF(Y193:Y200,"&lt;"&amp;Y200))&lt;0,0,IF(((Y$3-COUNTIF(Y193:Y200,"&lt;"&amp;Y200))/COUNTIF(Y193:Y200,Y200))&gt;1,1,(Y$3-COUNTIF(Y193:Y200,"&lt;"&amp;Y200))/COUNTIF(Y193:Y200,Y200))))</f>
        <v>0</v>
      </c>
    </row>
    <row r="201" spans="1:49" x14ac:dyDescent="0.2">
      <c r="A201" s="9">
        <v>18</v>
      </c>
      <c r="B201" s="6" t="s">
        <v>96</v>
      </c>
      <c r="C201" s="7"/>
      <c r="D201" s="1">
        <f t="shared" ref="D201:Y201" si="3059">SUMIF(AB193:AB200,"&gt;0",D193:D200)-((SUMIF(AB193:AB200,"&lt;1",D193:D200)-SUMIF(AB193:AB200,0,D193:D200))/   IF((COUNTIF(AB193:AB200,"&lt;1")-COUNTIF(AB193:AB200,0))=0,1,(COUNTIF(AB193:AB200,"&lt;1")-COUNTIF(AB193:AB200,0))))*(COUNTIF(AB193:AB200,"&gt;0")-D$3)</f>
        <v>175</v>
      </c>
      <c r="E201" s="1">
        <f t="shared" si="3059"/>
        <v>181</v>
      </c>
      <c r="F201" s="1">
        <f t="shared" si="3059"/>
        <v>190</v>
      </c>
      <c r="G201" s="1">
        <f t="shared" si="3059"/>
        <v>198</v>
      </c>
      <c r="H201" s="1">
        <f t="shared" si="3059"/>
        <v>179</v>
      </c>
      <c r="I201" s="1">
        <f t="shared" si="3059"/>
        <v>191</v>
      </c>
      <c r="J201" s="1">
        <f t="shared" si="3059"/>
        <v>176</v>
      </c>
      <c r="K201" s="1">
        <f t="shared" si="3059"/>
        <v>180</v>
      </c>
      <c r="L201" s="1">
        <f t="shared" si="3059"/>
        <v>181</v>
      </c>
      <c r="M201" s="1">
        <f t="shared" si="3059"/>
        <v>186</v>
      </c>
      <c r="N201" s="1">
        <f t="shared" si="3059"/>
        <v>180</v>
      </c>
      <c r="O201" s="1">
        <f t="shared" si="3059"/>
        <v>172</v>
      </c>
      <c r="P201" s="1">
        <f t="shared" si="3059"/>
        <v>181</v>
      </c>
      <c r="Q201" s="1">
        <f t="shared" si="3059"/>
        <v>207</v>
      </c>
      <c r="R201" s="1">
        <f t="shared" si="3059"/>
        <v>190</v>
      </c>
      <c r="S201" s="1">
        <f t="shared" si="3059"/>
        <v>188</v>
      </c>
      <c r="T201" s="1">
        <f t="shared" si="3059"/>
        <v>185</v>
      </c>
      <c r="U201" s="1">
        <f t="shared" si="3059"/>
        <v>0</v>
      </c>
      <c r="V201" s="1">
        <f t="shared" si="3059"/>
        <v>0</v>
      </c>
      <c r="W201" s="1">
        <f t="shared" si="3059"/>
        <v>0</v>
      </c>
      <c r="X201" s="1">
        <f t="shared" si="3059"/>
        <v>0</v>
      </c>
      <c r="Y201" s="1">
        <f t="shared" si="3059"/>
        <v>0</v>
      </c>
    </row>
    <row r="203" spans="1:49" x14ac:dyDescent="0.2">
      <c r="B203" s="6" t="s">
        <v>155</v>
      </c>
      <c r="C203" s="1" t="s">
        <v>63</v>
      </c>
      <c r="D203" s="4">
        <v>1</v>
      </c>
      <c r="E203" s="4">
        <v>2</v>
      </c>
      <c r="F203" s="4">
        <v>3</v>
      </c>
      <c r="G203" s="4">
        <v>4</v>
      </c>
      <c r="H203" s="4">
        <v>5</v>
      </c>
      <c r="I203" s="4">
        <v>6</v>
      </c>
      <c r="J203" s="4">
        <v>7</v>
      </c>
      <c r="K203" s="4">
        <v>8</v>
      </c>
      <c r="L203" s="4">
        <v>9</v>
      </c>
      <c r="M203" s="4">
        <v>10</v>
      </c>
      <c r="N203" s="4">
        <v>11</v>
      </c>
      <c r="O203" s="4">
        <v>12</v>
      </c>
      <c r="P203" s="4">
        <v>13</v>
      </c>
      <c r="Q203" s="4">
        <v>14</v>
      </c>
      <c r="R203" s="4">
        <v>15</v>
      </c>
      <c r="S203" s="4">
        <v>16</v>
      </c>
      <c r="T203" s="4">
        <v>17</v>
      </c>
      <c r="U203" s="4">
        <v>18</v>
      </c>
      <c r="V203" s="4">
        <v>19</v>
      </c>
      <c r="W203" s="4">
        <v>20</v>
      </c>
      <c r="X203" s="4">
        <v>21</v>
      </c>
      <c r="Y203" s="4">
        <v>22</v>
      </c>
      <c r="Z203" s="12" t="s">
        <v>4</v>
      </c>
    </row>
    <row r="204" spans="1:49" ht="15" x14ac:dyDescent="0.2">
      <c r="B204" s="11" t="s">
        <v>129</v>
      </c>
      <c r="C204" s="44"/>
      <c r="D204" s="7">
        <v>35</v>
      </c>
      <c r="E204" s="7">
        <v>35</v>
      </c>
      <c r="F204" s="7">
        <v>33</v>
      </c>
      <c r="G204" s="7">
        <v>36</v>
      </c>
      <c r="H204" s="7">
        <v>41</v>
      </c>
      <c r="I204" s="7">
        <v>35</v>
      </c>
      <c r="J204" s="7">
        <v>38</v>
      </c>
      <c r="K204" s="7">
        <v>37</v>
      </c>
      <c r="L204" s="7">
        <v>35</v>
      </c>
      <c r="M204" s="7">
        <v>38</v>
      </c>
      <c r="N204" s="7">
        <v>39</v>
      </c>
      <c r="O204" s="7">
        <v>37</v>
      </c>
      <c r="P204" s="7">
        <v>45</v>
      </c>
      <c r="Q204" s="7">
        <v>36</v>
      </c>
      <c r="R204" s="7">
        <v>34</v>
      </c>
      <c r="S204" s="7">
        <v>45</v>
      </c>
      <c r="T204" s="7">
        <v>44</v>
      </c>
      <c r="U204" s="7"/>
      <c r="V204" s="7"/>
      <c r="W204" s="7"/>
      <c r="X204" s="7"/>
      <c r="Y204" s="7"/>
      <c r="Z204" s="30">
        <f>IF(D204&lt;&gt;"",AVERAGE(D204:Y204),"")</f>
        <v>37.823529411764703</v>
      </c>
      <c r="AB204" s="1">
        <f>IF(COUNT(D204)&lt;1,0,IF((D$3-COUNTIF(D204:D211,"&lt;"&amp;D204))&lt;0,0,IF(((D$3-COUNTIF(D204:D211,"&lt;"&amp;D204))/COUNTIF(D204:D211,D204))&gt;1,1,(D$3-COUNTIF(D204:D211,"&lt;"&amp;D204))/COUNTIF(D204:D211,D204))))</f>
        <v>1</v>
      </c>
      <c r="AC204" s="1">
        <f t="shared" ref="AC204" si="3060">IF(COUNT(E204)&lt;1,0,IF((E$3-COUNTIF(E204:E211,"&lt;"&amp;E204))&lt;0,0,IF(((E$3-COUNTIF(E204:E211,"&lt;"&amp;E204))/COUNTIF(E204:E211,E204))&gt;1,1,(E$3-COUNTIF(E204:E211,"&lt;"&amp;E204))/COUNTIF(E204:E211,E204))))</f>
        <v>1</v>
      </c>
      <c r="AD204" s="1">
        <f t="shared" ref="AD204" si="3061">IF(COUNT(F204)&lt;1,0,IF((F$3-COUNTIF(F204:F211,"&lt;"&amp;F204))&lt;0,0,IF(((F$3-COUNTIF(F204:F211,"&lt;"&amp;F204))/COUNTIF(F204:F211,F204))&gt;1,1,(F$3-COUNTIF(F204:F211,"&lt;"&amp;F204))/COUNTIF(F204:F211,F204))))</f>
        <v>1</v>
      </c>
      <c r="AE204" s="1">
        <f t="shared" ref="AE204" si="3062">IF(COUNT(G204)&lt;1,0,IF((G$3-COUNTIF(G204:G211,"&lt;"&amp;G204))&lt;0,0,IF(((G$3-COUNTIF(G204:G211,"&lt;"&amp;G204))/COUNTIF(G204:G211,G204))&gt;1,1,(G$3-COUNTIF(G204:G211,"&lt;"&amp;G204))/COUNTIF(G204:G211,G204))))</f>
        <v>1</v>
      </c>
      <c r="AF204" s="1">
        <f t="shared" ref="AF204" si="3063">IF(COUNT(H204)&lt;1,0,IF((H$3-COUNTIF(H204:H211,"&lt;"&amp;H204))&lt;0,0,IF(((H$3-COUNTIF(H204:H211,"&lt;"&amp;H204))/COUNTIF(H204:H211,H204))&gt;1,1,(H$3-COUNTIF(H204:H211,"&lt;"&amp;H204))/COUNTIF(H204:H211,H204))))</f>
        <v>0.5</v>
      </c>
      <c r="AG204" s="1">
        <f t="shared" ref="AG204" si="3064">IF(COUNT(I204)&lt;1,0,IF((I$3-COUNTIF(I204:I211,"&lt;"&amp;I204))&lt;0,0,IF(((I$3-COUNTIF(I204:I211,"&lt;"&amp;I204))/COUNTIF(I204:I211,I204))&gt;1,1,(I$3-COUNTIF(I204:I211,"&lt;"&amp;I204))/COUNTIF(I204:I211,I204))))</f>
        <v>1</v>
      </c>
      <c r="AH204" s="1">
        <f t="shared" ref="AH204" si="3065">IF(COUNT(J204)&lt;1,0,IF((J$3-COUNTIF(J204:J211,"&lt;"&amp;J204))&lt;0,0,IF(((J$3-COUNTIF(J204:J211,"&lt;"&amp;J204))/COUNTIF(J204:J211,J204))&gt;1,1,(J$3-COUNTIF(J204:J211,"&lt;"&amp;J204))/COUNTIF(J204:J211,J204))))</f>
        <v>0.5</v>
      </c>
      <c r="AI204" s="1">
        <f t="shared" ref="AI204" si="3066">IF(COUNT(K204)&lt;1,0,IF((K$3-COUNTIF(K204:K211,"&lt;"&amp;K204))&lt;0,0,IF(((K$3-COUNTIF(K204:K211,"&lt;"&amp;K204))/COUNTIF(K204:K211,K204))&gt;1,1,(K$3-COUNTIF(K204:K211,"&lt;"&amp;K204))/COUNTIF(K204:K211,K204))))</f>
        <v>1</v>
      </c>
      <c r="AJ204" s="1">
        <f t="shared" ref="AJ204" si="3067">IF(COUNT(L204)&lt;1,0,IF((L$3-COUNTIF(L204:L211,"&lt;"&amp;L204))&lt;0,0,IF(((L$3-COUNTIF(L204:L211,"&lt;"&amp;L204))/COUNTIF(L204:L211,L204))&gt;1,1,(L$3-COUNTIF(L204:L211,"&lt;"&amp;L204))/COUNTIF(L204:L211,L204))))</f>
        <v>1</v>
      </c>
      <c r="AK204" s="1">
        <f t="shared" ref="AK204" si="3068">IF(COUNT(M204)&lt;1,0,IF((M$3-COUNTIF(M204:M211,"&lt;"&amp;M204))&lt;0,0,IF(((M$3-COUNTIF(M204:M211,"&lt;"&amp;M204))/COUNTIF(M204:M211,M204))&gt;1,1,(M$3-COUNTIF(M204:M211,"&lt;"&amp;M204))/COUNTIF(M204:M211,M204))))</f>
        <v>1</v>
      </c>
      <c r="AL204" s="1">
        <f t="shared" ref="AL204" si="3069">IF(COUNT(N204)&lt;1,0,IF((N$3-COUNTIF(N204:N211,"&lt;"&amp;N204))&lt;0,0,IF(((N$3-COUNTIF(N204:N211,"&lt;"&amp;N204))/COUNTIF(N204:N211,N204))&gt;1,1,(N$3-COUNTIF(N204:N211,"&lt;"&amp;N204))/COUNTIF(N204:N211,N204))))</f>
        <v>1</v>
      </c>
      <c r="AM204" s="1">
        <f t="shared" ref="AM204" si="3070">IF(COUNT(O204)&lt;1,0,IF((O$3-COUNTIF(O204:O211,"&lt;"&amp;O204))&lt;0,0,IF(((O$3-COUNTIF(O204:O211,"&lt;"&amp;O204))/COUNTIF(O204:O211,O204))&gt;1,1,(O$3-COUNTIF(O204:O211,"&lt;"&amp;O204))/COUNTIF(O204:O211,O204))))</f>
        <v>0.75</v>
      </c>
      <c r="AN204" s="1">
        <f t="shared" ref="AN204" si="3071">IF(COUNT(P204)&lt;1,0,IF((P$3-COUNTIF(P204:P211,"&lt;"&amp;P204))&lt;0,0,IF(((P$3-COUNTIF(P204:P211,"&lt;"&amp;P204))/COUNTIF(P204:P211,P204))&gt;1,1,(P$3-COUNTIF(P204:P211,"&lt;"&amp;P204))/COUNTIF(P204:P211,P204))))</f>
        <v>0.4</v>
      </c>
      <c r="AO204" s="1">
        <f t="shared" ref="AO204" si="3072">IF(COUNT(Q204)&lt;1,0,IF((Q$3-COUNTIF(Q204:Q211,"&lt;"&amp;Q204))&lt;0,0,IF(((Q$3-COUNTIF(Q204:Q211,"&lt;"&amp;Q204))/COUNTIF(Q204:Q211,Q204))&gt;1,1,(Q$3-COUNTIF(Q204:Q211,"&lt;"&amp;Q204))/COUNTIF(Q204:Q211,Q204))))</f>
        <v>1</v>
      </c>
      <c r="AP204" s="1">
        <f t="shared" ref="AP204" si="3073">IF(COUNT(R204)&lt;1,0,IF((R$3-COUNTIF(R204:R211,"&lt;"&amp;R204))&lt;0,0,IF(((R$3-COUNTIF(R204:R211,"&lt;"&amp;R204))/COUNTIF(R204:R211,R204))&gt;1,1,(R$3-COUNTIF(R204:R211,"&lt;"&amp;R204))/COUNTIF(R204:R211,R204))))</f>
        <v>1</v>
      </c>
      <c r="AQ204" s="1">
        <f t="shared" ref="AQ204" si="3074">IF(COUNT(S204)&lt;1,0,IF((S$3-COUNTIF(S204:S211,"&lt;"&amp;S204))&lt;0,0,IF(((S$3-COUNTIF(S204:S211,"&lt;"&amp;S204))/COUNTIF(S204:S211,S204))&gt;1,1,(S$3-COUNTIF(S204:S211,"&lt;"&amp;S204))/COUNTIF(S204:S211,S204))))</f>
        <v>0</v>
      </c>
      <c r="AR204" s="1">
        <f t="shared" ref="AR204" si="3075">IF(COUNT(T204)&lt;1,0,IF((T$3-COUNTIF(T204:T211,"&lt;"&amp;T204))&lt;0,0,IF(((T$3-COUNTIF(T204:T211,"&lt;"&amp;T204))/COUNTIF(T204:T211,T204))&gt;1,1,(T$3-COUNTIF(T204:T211,"&lt;"&amp;T204))/COUNTIF(T204:T211,T204))))</f>
        <v>0</v>
      </c>
      <c r="AS204" s="1">
        <f t="shared" ref="AS204" si="3076">IF(COUNT(U204)&lt;1,0,IF((U$3-COUNTIF(U204:U211,"&lt;"&amp;U204))&lt;0,0,IF(((U$3-COUNTIF(U204:U211,"&lt;"&amp;U204))/COUNTIF(U204:U211,U204))&gt;1,1,(U$3-COUNTIF(U204:U211,"&lt;"&amp;U204))/COUNTIF(U204:U211,U204))))</f>
        <v>0</v>
      </c>
      <c r="AT204" s="1">
        <f t="shared" ref="AT204" si="3077">IF(COUNT(V204)&lt;1,0,IF((V$3-COUNTIF(V204:V211,"&lt;"&amp;V204))&lt;0,0,IF(((V$3-COUNTIF(V204:V211,"&lt;"&amp;V204))/COUNTIF(V204:V211,V204))&gt;1,1,(V$3-COUNTIF(V204:V211,"&lt;"&amp;V204))/COUNTIF(V204:V211,V204))))</f>
        <v>0</v>
      </c>
      <c r="AU204" s="1">
        <f t="shared" ref="AU204" si="3078">IF(COUNT(W204)&lt;1,0,IF((W$3-COUNTIF(W204:W211,"&lt;"&amp;W204))&lt;0,0,IF(((W$3-COUNTIF(W204:W211,"&lt;"&amp;W204))/COUNTIF(W204:W211,W204))&gt;1,1,(W$3-COUNTIF(W204:W211,"&lt;"&amp;W204))/COUNTIF(W204:W211,W204))))</f>
        <v>0</v>
      </c>
      <c r="AV204" s="1">
        <f t="shared" ref="AV204" si="3079">IF(COUNT(X204)&lt;1,0,IF((X$3-COUNTIF(X204:X211,"&lt;"&amp;X204))&lt;0,0,IF(((X$3-COUNTIF(X204:X211,"&lt;"&amp;X204))/COUNTIF(X204:X211,X204))&gt;1,1,(X$3-COUNTIF(X204:X211,"&lt;"&amp;X204))/COUNTIF(X204:X211,X204))))</f>
        <v>0</v>
      </c>
      <c r="AW204" s="1">
        <f t="shared" ref="AW204" si="3080">IF(COUNT(Y204)&lt;1,0,IF((Y$3-COUNTIF(Y204:Y211,"&lt;"&amp;Y204))&lt;0,0,IF(((Y$3-COUNTIF(Y204:Y211,"&lt;"&amp;Y204))/COUNTIF(Y204:Y211,Y204))&gt;1,1,(Y$3-COUNTIF(Y204:Y211,"&lt;"&amp;Y204))/COUNTIF(Y204:Y211,Y204))))</f>
        <v>0</v>
      </c>
    </row>
    <row r="205" spans="1:49" ht="15" x14ac:dyDescent="0.2">
      <c r="B205" s="27" t="s">
        <v>151</v>
      </c>
      <c r="C205" s="27" t="s">
        <v>221</v>
      </c>
      <c r="D205" s="7">
        <v>38</v>
      </c>
      <c r="E205" s="7">
        <v>31</v>
      </c>
      <c r="F205" s="7">
        <v>35</v>
      </c>
      <c r="G205" s="7">
        <v>37</v>
      </c>
      <c r="H205" s="7">
        <v>39</v>
      </c>
      <c r="I205" s="7">
        <v>37</v>
      </c>
      <c r="J205" s="7">
        <v>38</v>
      </c>
      <c r="K205" s="7">
        <v>42</v>
      </c>
      <c r="L205" s="7">
        <v>40</v>
      </c>
      <c r="M205" s="7">
        <v>35</v>
      </c>
      <c r="N205" s="7">
        <v>39</v>
      </c>
      <c r="O205" s="7">
        <v>38</v>
      </c>
      <c r="P205" s="7">
        <v>40</v>
      </c>
      <c r="Q205" s="7">
        <v>41</v>
      </c>
      <c r="R205" s="7">
        <v>44</v>
      </c>
      <c r="S205" s="7">
        <v>43</v>
      </c>
      <c r="T205" s="7">
        <v>42</v>
      </c>
      <c r="U205" s="7"/>
      <c r="V205" s="7"/>
      <c r="W205" s="7"/>
      <c r="X205" s="7"/>
      <c r="Y205" s="7"/>
      <c r="Z205" s="30">
        <f t="shared" ref="Z205:Z211" si="3081">IF(D205&lt;&gt;"",AVERAGE(D205:Y205),"")</f>
        <v>38.764705882352942</v>
      </c>
      <c r="AB205" s="1">
        <f>IF(COUNT(D205)&lt;1,0,IF((D$3-COUNTIF(D204:D211,"&lt;"&amp;D205))&lt;0,0,IF(((D$3-COUNTIF(D204:D211,"&lt;"&amp;D205))/COUNTIF(D204:D211,D205))&gt;1,1,(D$3-COUNTIF(D204:D211,"&lt;"&amp;D205))/COUNTIF(D204:D211,D205))))</f>
        <v>0</v>
      </c>
      <c r="AC205" s="1">
        <f t="shared" ref="AC205" si="3082">IF(COUNT(E205)&lt;1,0,IF((E$3-COUNTIF(E204:E211,"&lt;"&amp;E205))&lt;0,0,IF(((E$3-COUNTIF(E204:E211,"&lt;"&amp;E205))/COUNTIF(E204:E211,E205))&gt;1,1,(E$3-COUNTIF(E204:E211,"&lt;"&amp;E205))/COUNTIF(E204:E211,E205))))</f>
        <v>1</v>
      </c>
      <c r="AD205" s="1">
        <f t="shared" ref="AD205" si="3083">IF(COUNT(F205)&lt;1,0,IF((F$3-COUNTIF(F204:F211,"&lt;"&amp;F205))&lt;0,0,IF(((F$3-COUNTIF(F204:F211,"&lt;"&amp;F205))/COUNTIF(F204:F211,F205))&gt;1,1,(F$3-COUNTIF(F204:F211,"&lt;"&amp;F205))/COUNTIF(F204:F211,F205))))</f>
        <v>1</v>
      </c>
      <c r="AE205" s="1">
        <f t="shared" ref="AE205" si="3084">IF(COUNT(G205)&lt;1,0,IF((G$3-COUNTIF(G204:G211,"&lt;"&amp;G205))&lt;0,0,IF(((G$3-COUNTIF(G204:G211,"&lt;"&amp;G205))/COUNTIF(G204:G211,G205))&gt;1,1,(G$3-COUNTIF(G204:G211,"&lt;"&amp;G205))/COUNTIF(G204:G211,G205))))</f>
        <v>1</v>
      </c>
      <c r="AF205" s="1">
        <f t="shared" ref="AF205" si="3085">IF(COUNT(H205)&lt;1,0,IF((H$3-COUNTIF(H204:H211,"&lt;"&amp;H205))&lt;0,0,IF(((H$3-COUNTIF(H204:H211,"&lt;"&amp;H205))/COUNTIF(H204:H211,H205))&gt;1,1,(H$3-COUNTIF(H204:H211,"&lt;"&amp;H205))/COUNTIF(H204:H211,H205))))</f>
        <v>1</v>
      </c>
      <c r="AG205" s="1">
        <f t="shared" ref="AG205" si="3086">IF(COUNT(I205)&lt;1,0,IF((I$3-COUNTIF(I204:I211,"&lt;"&amp;I205))&lt;0,0,IF(((I$3-COUNTIF(I204:I211,"&lt;"&amp;I205))/COUNTIF(I204:I211,I205))&gt;1,1,(I$3-COUNTIF(I204:I211,"&lt;"&amp;I205))/COUNTIF(I204:I211,I205))))</f>
        <v>1</v>
      </c>
      <c r="AH205" s="1">
        <f t="shared" ref="AH205" si="3087">IF(COUNT(J205)&lt;1,0,IF((J$3-COUNTIF(J204:J211,"&lt;"&amp;J205))&lt;0,0,IF(((J$3-COUNTIF(J204:J211,"&lt;"&amp;J205))/COUNTIF(J204:J211,J205))&gt;1,1,(J$3-COUNTIF(J204:J211,"&lt;"&amp;J205))/COUNTIF(J204:J211,J205))))</f>
        <v>0.5</v>
      </c>
      <c r="AI205" s="1">
        <f t="shared" ref="AI205" si="3088">IF(COUNT(K205)&lt;1,0,IF((K$3-COUNTIF(K204:K211,"&lt;"&amp;K205))&lt;0,0,IF(((K$3-COUNTIF(K204:K211,"&lt;"&amp;K205))/COUNTIF(K204:K211,K205))&gt;1,1,(K$3-COUNTIF(K204:K211,"&lt;"&amp;K205))/COUNTIF(K204:K211,K205))))</f>
        <v>1</v>
      </c>
      <c r="AJ205" s="1">
        <f t="shared" ref="AJ205" si="3089">IF(COUNT(L205)&lt;1,0,IF((L$3-COUNTIF(L204:L211,"&lt;"&amp;L205))&lt;0,0,IF(((L$3-COUNTIF(L204:L211,"&lt;"&amp;L205))/COUNTIF(L204:L211,L205))&gt;1,1,(L$3-COUNTIF(L204:L211,"&lt;"&amp;L205))/COUNTIF(L204:L211,L205))))</f>
        <v>0</v>
      </c>
      <c r="AK205" s="1">
        <f t="shared" ref="AK205" si="3090">IF(COUNT(M205)&lt;1,0,IF((M$3-COUNTIF(M204:M211,"&lt;"&amp;M205))&lt;0,0,IF(((M$3-COUNTIF(M204:M211,"&lt;"&amp;M205))/COUNTIF(M204:M211,M205))&gt;1,1,(M$3-COUNTIF(M204:M211,"&lt;"&amp;M205))/COUNTIF(M204:M211,M205))))</f>
        <v>1</v>
      </c>
      <c r="AL205" s="1">
        <f t="shared" ref="AL205" si="3091">IF(COUNT(N205)&lt;1,0,IF((N$3-COUNTIF(N204:N211,"&lt;"&amp;N205))&lt;0,0,IF(((N$3-COUNTIF(N204:N211,"&lt;"&amp;N205))/COUNTIF(N204:N211,N205))&gt;1,1,(N$3-COUNTIF(N204:N211,"&lt;"&amp;N205))/COUNTIF(N204:N211,N205))))</f>
        <v>1</v>
      </c>
      <c r="AM205" s="1">
        <f t="shared" ref="AM205" si="3092">IF(COUNT(O205)&lt;1,0,IF((O$3-COUNTIF(O204:O211,"&lt;"&amp;O205))&lt;0,0,IF(((O$3-COUNTIF(O204:O211,"&lt;"&amp;O205))/COUNTIF(O204:O211,O205))&gt;1,1,(O$3-COUNTIF(O204:O211,"&lt;"&amp;O205))/COUNTIF(O204:O211,O205))))</f>
        <v>0</v>
      </c>
      <c r="AN205" s="1">
        <f t="shared" ref="AN205" si="3093">IF(COUNT(P205)&lt;1,0,IF((P$3-COUNTIF(P204:P211,"&lt;"&amp;P205))&lt;0,0,IF(((P$3-COUNTIF(P204:P211,"&lt;"&amp;P205))/COUNTIF(P204:P211,P205))&gt;1,1,(P$3-COUNTIF(P204:P211,"&lt;"&amp;P205))/COUNTIF(P204:P211,P205))))</f>
        <v>1</v>
      </c>
      <c r="AO205" s="1">
        <f t="shared" ref="AO205" si="3094">IF(COUNT(Q205)&lt;1,0,IF((Q$3-COUNTIF(Q204:Q211,"&lt;"&amp;Q205))&lt;0,0,IF(((Q$3-COUNTIF(Q204:Q211,"&lt;"&amp;Q205))/COUNTIF(Q204:Q211,Q205))&gt;1,1,(Q$3-COUNTIF(Q204:Q211,"&lt;"&amp;Q205))/COUNTIF(Q204:Q211,Q205))))</f>
        <v>1</v>
      </c>
      <c r="AP205" s="1">
        <f t="shared" ref="AP205" si="3095">IF(COUNT(R205)&lt;1,0,IF((R$3-COUNTIF(R204:R211,"&lt;"&amp;R205))&lt;0,0,IF(((R$3-COUNTIF(R204:R211,"&lt;"&amp;R205))/COUNTIF(R204:R211,R205))&gt;1,1,(R$3-COUNTIF(R204:R211,"&lt;"&amp;R205))/COUNTIF(R204:R211,R205))))</f>
        <v>0</v>
      </c>
      <c r="AQ205" s="1">
        <f t="shared" ref="AQ205" si="3096">IF(COUNT(S205)&lt;1,0,IF((S$3-COUNTIF(S204:S211,"&lt;"&amp;S205))&lt;0,0,IF(((S$3-COUNTIF(S204:S211,"&lt;"&amp;S205))/COUNTIF(S204:S211,S205))&gt;1,1,(S$3-COUNTIF(S204:S211,"&lt;"&amp;S205))/COUNTIF(S204:S211,S205))))</f>
        <v>1</v>
      </c>
      <c r="AR205" s="1">
        <f t="shared" ref="AR205" si="3097">IF(COUNT(T205)&lt;1,0,IF((T$3-COUNTIF(T204:T211,"&lt;"&amp;T205))&lt;0,0,IF(((T$3-COUNTIF(T204:T211,"&lt;"&amp;T205))/COUNTIF(T204:T211,T205))&gt;1,1,(T$3-COUNTIF(T204:T211,"&lt;"&amp;T205))/COUNTIF(T204:T211,T205))))</f>
        <v>1</v>
      </c>
      <c r="AS205" s="1">
        <f t="shared" ref="AS205" si="3098">IF(COUNT(U205)&lt;1,0,IF((U$3-COUNTIF(U204:U211,"&lt;"&amp;U205))&lt;0,0,IF(((U$3-COUNTIF(U204:U211,"&lt;"&amp;U205))/COUNTIF(U204:U211,U205))&gt;1,1,(U$3-COUNTIF(U204:U211,"&lt;"&amp;U205))/COUNTIF(U204:U211,U205))))</f>
        <v>0</v>
      </c>
      <c r="AT205" s="1">
        <f t="shared" ref="AT205" si="3099">IF(COUNT(V205)&lt;1,0,IF((V$3-COUNTIF(V204:V211,"&lt;"&amp;V205))&lt;0,0,IF(((V$3-COUNTIF(V204:V211,"&lt;"&amp;V205))/COUNTIF(V204:V211,V205))&gt;1,1,(V$3-COUNTIF(V204:V211,"&lt;"&amp;V205))/COUNTIF(V204:V211,V205))))</f>
        <v>0</v>
      </c>
      <c r="AU205" s="1">
        <f t="shared" ref="AU205" si="3100">IF(COUNT(W205)&lt;1,0,IF((W$3-COUNTIF(W204:W211,"&lt;"&amp;W205))&lt;0,0,IF(((W$3-COUNTIF(W204:W211,"&lt;"&amp;W205))/COUNTIF(W204:W211,W205))&gt;1,1,(W$3-COUNTIF(W204:W211,"&lt;"&amp;W205))/COUNTIF(W204:W211,W205))))</f>
        <v>0</v>
      </c>
      <c r="AV205" s="1">
        <f t="shared" ref="AV205" si="3101">IF(COUNT(X205)&lt;1,0,IF((X$3-COUNTIF(X204:X211,"&lt;"&amp;X205))&lt;0,0,IF(((X$3-COUNTIF(X204:X211,"&lt;"&amp;X205))/COUNTIF(X204:X211,X205))&gt;1,1,(X$3-COUNTIF(X204:X211,"&lt;"&amp;X205))/COUNTIF(X204:X211,X205))))</f>
        <v>0</v>
      </c>
      <c r="AW205" s="1">
        <f t="shared" ref="AW205" si="3102">IF(COUNT(Y205)&lt;1,0,IF((Y$3-COUNTIF(Y204:Y211,"&lt;"&amp;Y205))&lt;0,0,IF(((Y$3-COUNTIF(Y204:Y211,"&lt;"&amp;Y205))/COUNTIF(Y204:Y211,Y205))&gt;1,1,(Y$3-COUNTIF(Y204:Y211,"&lt;"&amp;Y205))/COUNTIF(Y204:Y211,Y205))))</f>
        <v>0</v>
      </c>
    </row>
    <row r="206" spans="1:49" ht="15" x14ac:dyDescent="0.2">
      <c r="B206" s="27" t="s">
        <v>135</v>
      </c>
      <c r="C206" s="28" t="s">
        <v>221</v>
      </c>
      <c r="D206" s="7">
        <v>37</v>
      </c>
      <c r="E206" s="7">
        <v>45</v>
      </c>
      <c r="F206" s="7">
        <v>31</v>
      </c>
      <c r="G206" s="7">
        <v>39</v>
      </c>
      <c r="H206" s="7">
        <v>36</v>
      </c>
      <c r="I206" s="7">
        <v>37</v>
      </c>
      <c r="J206" s="7">
        <v>35</v>
      </c>
      <c r="K206" s="7">
        <v>45</v>
      </c>
      <c r="L206" s="7">
        <v>39</v>
      </c>
      <c r="M206" s="7">
        <v>36</v>
      </c>
      <c r="N206" s="7">
        <v>45</v>
      </c>
      <c r="O206" s="7">
        <v>34</v>
      </c>
      <c r="P206" s="7">
        <v>37</v>
      </c>
      <c r="Q206" s="7">
        <v>45</v>
      </c>
      <c r="R206" s="7">
        <v>41</v>
      </c>
      <c r="S206" s="7">
        <v>34</v>
      </c>
      <c r="T206" s="7">
        <v>44</v>
      </c>
      <c r="U206" s="7"/>
      <c r="V206" s="7"/>
      <c r="W206" s="7"/>
      <c r="X206" s="7"/>
      <c r="Y206" s="7"/>
      <c r="Z206" s="30">
        <f t="shared" si="3081"/>
        <v>38.823529411764703</v>
      </c>
      <c r="AB206" s="1">
        <f>IF(COUNT(D206)&lt;1,0,IF((D$3-COUNTIF(D204:D211,"&lt;"&amp;D206))&lt;0,0,IF(((D$3-COUNTIF(D204:D211,"&lt;"&amp;D206))/COUNTIF(D204:D211,D206))&gt;1,1,(D$3-COUNTIF(D204:D211,"&lt;"&amp;D206))/COUNTIF(D204:D211,D206))))</f>
        <v>0</v>
      </c>
      <c r="AC206" s="1">
        <f t="shared" ref="AC206" si="3103">IF(COUNT(E206)&lt;1,0,IF((E$3-COUNTIF(E204:E211,"&lt;"&amp;E206))&lt;0,0,IF(((E$3-COUNTIF(E204:E211,"&lt;"&amp;E206))/COUNTIF(E204:E211,E206))&gt;1,1,(E$3-COUNTIF(E204:E211,"&lt;"&amp;E206))/COUNTIF(E204:E211,E206))))</f>
        <v>0</v>
      </c>
      <c r="AD206" s="1">
        <f t="shared" ref="AD206" si="3104">IF(COUNT(F206)&lt;1,0,IF((F$3-COUNTIF(F204:F211,"&lt;"&amp;F206))&lt;0,0,IF(((F$3-COUNTIF(F204:F211,"&lt;"&amp;F206))/COUNTIF(F204:F211,F206))&gt;1,1,(F$3-COUNTIF(F204:F211,"&lt;"&amp;F206))/COUNTIF(F204:F211,F206))))</f>
        <v>1</v>
      </c>
      <c r="AE206" s="1">
        <f t="shared" ref="AE206" si="3105">IF(COUNT(G206)&lt;1,0,IF((G$3-COUNTIF(G204:G211,"&lt;"&amp;G206))&lt;0,0,IF(((G$3-COUNTIF(G204:G211,"&lt;"&amp;G206))/COUNTIF(G204:G211,G206))&gt;1,1,(G$3-COUNTIF(G204:G211,"&lt;"&amp;G206))/COUNTIF(G204:G211,G206))))</f>
        <v>1</v>
      </c>
      <c r="AF206" s="1">
        <f t="shared" ref="AF206" si="3106">IF(COUNT(H206)&lt;1,0,IF((H$3-COUNTIF(H204:H211,"&lt;"&amp;H206))&lt;0,0,IF(((H$3-COUNTIF(H204:H211,"&lt;"&amp;H206))/COUNTIF(H204:H211,H206))&gt;1,1,(H$3-COUNTIF(H204:H211,"&lt;"&amp;H206))/COUNTIF(H204:H211,H206))))</f>
        <v>1</v>
      </c>
      <c r="AG206" s="1">
        <f t="shared" ref="AG206" si="3107">IF(COUNT(I206)&lt;1,0,IF((I$3-COUNTIF(I204:I211,"&lt;"&amp;I206))&lt;0,0,IF(((I$3-COUNTIF(I204:I211,"&lt;"&amp;I206))/COUNTIF(I204:I211,I206))&gt;1,1,(I$3-COUNTIF(I204:I211,"&lt;"&amp;I206))/COUNTIF(I204:I211,I206))))</f>
        <v>1</v>
      </c>
      <c r="AH206" s="1">
        <f t="shared" ref="AH206" si="3108">IF(COUNT(J206)&lt;1,0,IF((J$3-COUNTIF(J204:J211,"&lt;"&amp;J206))&lt;0,0,IF(((J$3-COUNTIF(J204:J211,"&lt;"&amp;J206))/COUNTIF(J204:J211,J206))&gt;1,1,(J$3-COUNTIF(J204:J211,"&lt;"&amp;J206))/COUNTIF(J204:J211,J206))))</f>
        <v>1</v>
      </c>
      <c r="AI206" s="1">
        <f t="shared" ref="AI206" si="3109">IF(COUNT(K206)&lt;1,0,IF((K$3-COUNTIF(K204:K211,"&lt;"&amp;K206))&lt;0,0,IF(((K$3-COUNTIF(K204:K211,"&lt;"&amp;K206))/COUNTIF(K204:K211,K206))&gt;1,1,(K$3-COUNTIF(K204:K211,"&lt;"&amp;K206))/COUNTIF(K204:K211,K206))))</f>
        <v>0</v>
      </c>
      <c r="AJ206" s="1">
        <f t="shared" ref="AJ206" si="3110">IF(COUNT(L206)&lt;1,0,IF((L$3-COUNTIF(L204:L211,"&lt;"&amp;L206))&lt;0,0,IF(((L$3-COUNTIF(L204:L211,"&lt;"&amp;L206))/COUNTIF(L204:L211,L206))&gt;1,1,(L$3-COUNTIF(L204:L211,"&lt;"&amp;L206))/COUNTIF(L204:L211,L206))))</f>
        <v>1</v>
      </c>
      <c r="AK206" s="1">
        <f t="shared" ref="AK206" si="3111">IF(COUNT(M206)&lt;1,0,IF((M$3-COUNTIF(M204:M211,"&lt;"&amp;M206))&lt;0,0,IF(((M$3-COUNTIF(M204:M211,"&lt;"&amp;M206))/COUNTIF(M204:M211,M206))&gt;1,1,(M$3-COUNTIF(M204:M211,"&lt;"&amp;M206))/COUNTIF(M204:M211,M206))))</f>
        <v>1</v>
      </c>
      <c r="AL206" s="1">
        <f t="shared" ref="AL206" si="3112">IF(COUNT(N206)&lt;1,0,IF((N$3-COUNTIF(N204:N211,"&lt;"&amp;N206))&lt;0,0,IF(((N$3-COUNTIF(N204:N211,"&lt;"&amp;N206))/COUNTIF(N204:N211,N206))&gt;1,1,(N$3-COUNTIF(N204:N211,"&lt;"&amp;N206))/COUNTIF(N204:N211,N206))))</f>
        <v>0.25</v>
      </c>
      <c r="AM206" s="1">
        <f t="shared" ref="AM206" si="3113">IF(COUNT(O206)&lt;1,0,IF((O$3-COUNTIF(O204:O211,"&lt;"&amp;O206))&lt;0,0,IF(((O$3-COUNTIF(O204:O211,"&lt;"&amp;O206))/COUNTIF(O204:O211,O206))&gt;1,1,(O$3-COUNTIF(O204:O211,"&lt;"&amp;O206))/COUNTIF(O204:O211,O206))))</f>
        <v>1</v>
      </c>
      <c r="AN206" s="1">
        <f t="shared" ref="AN206" si="3114">IF(COUNT(P206)&lt;1,0,IF((P$3-COUNTIF(P204:P211,"&lt;"&amp;P206))&lt;0,0,IF(((P$3-COUNTIF(P204:P211,"&lt;"&amp;P206))/COUNTIF(P204:P211,P206))&gt;1,1,(P$3-COUNTIF(P204:P211,"&lt;"&amp;P206))/COUNTIF(P204:P211,P206))))</f>
        <v>1</v>
      </c>
      <c r="AO206" s="1">
        <f t="shared" ref="AO206" si="3115">IF(COUNT(Q206)&lt;1,0,IF((Q$3-COUNTIF(Q204:Q211,"&lt;"&amp;Q206))&lt;0,0,IF(((Q$3-COUNTIF(Q204:Q211,"&lt;"&amp;Q206))/COUNTIF(Q204:Q211,Q206))&gt;1,1,(Q$3-COUNTIF(Q204:Q211,"&lt;"&amp;Q206))/COUNTIF(Q204:Q211,Q206))))</f>
        <v>0.25</v>
      </c>
      <c r="AP206" s="1">
        <f t="shared" ref="AP206" si="3116">IF(COUNT(R206)&lt;1,0,IF((R$3-COUNTIF(R204:R211,"&lt;"&amp;R206))&lt;0,0,IF(((R$3-COUNTIF(R204:R211,"&lt;"&amp;R206))/COUNTIF(R204:R211,R206))&gt;1,1,(R$3-COUNTIF(R204:R211,"&lt;"&amp;R206))/COUNTIF(R204:R211,R206))))</f>
        <v>1</v>
      </c>
      <c r="AQ206" s="1">
        <f t="shared" ref="AQ206" si="3117">IF(COUNT(S206)&lt;1,0,IF((S$3-COUNTIF(S204:S211,"&lt;"&amp;S206))&lt;0,0,IF(((S$3-COUNTIF(S204:S211,"&lt;"&amp;S206))/COUNTIF(S204:S211,S206))&gt;1,1,(S$3-COUNTIF(S204:S211,"&lt;"&amp;S206))/COUNTIF(S204:S211,S206))))</f>
        <v>1</v>
      </c>
      <c r="AR206" s="1">
        <f t="shared" ref="AR206" si="3118">IF(COUNT(T206)&lt;1,0,IF((T$3-COUNTIF(T204:T211,"&lt;"&amp;T206))&lt;0,0,IF(((T$3-COUNTIF(T204:T211,"&lt;"&amp;T206))/COUNTIF(T204:T211,T206))&gt;1,1,(T$3-COUNTIF(T204:T211,"&lt;"&amp;T206))/COUNTIF(T204:T211,T206))))</f>
        <v>0</v>
      </c>
      <c r="AS206" s="1">
        <f t="shared" ref="AS206" si="3119">IF(COUNT(U206)&lt;1,0,IF((U$3-COUNTIF(U204:U211,"&lt;"&amp;U206))&lt;0,0,IF(((U$3-COUNTIF(U204:U211,"&lt;"&amp;U206))/COUNTIF(U204:U211,U206))&gt;1,1,(U$3-COUNTIF(U204:U211,"&lt;"&amp;U206))/COUNTIF(U204:U211,U206))))</f>
        <v>0</v>
      </c>
      <c r="AT206" s="1">
        <f t="shared" ref="AT206" si="3120">IF(COUNT(V206)&lt;1,0,IF((V$3-COUNTIF(V204:V211,"&lt;"&amp;V206))&lt;0,0,IF(((V$3-COUNTIF(V204:V211,"&lt;"&amp;V206))/COUNTIF(V204:V211,V206))&gt;1,1,(V$3-COUNTIF(V204:V211,"&lt;"&amp;V206))/COUNTIF(V204:V211,V206))))</f>
        <v>0</v>
      </c>
      <c r="AU206" s="1">
        <f t="shared" ref="AU206" si="3121">IF(COUNT(W206)&lt;1,0,IF((W$3-COUNTIF(W204:W211,"&lt;"&amp;W206))&lt;0,0,IF(((W$3-COUNTIF(W204:W211,"&lt;"&amp;W206))/COUNTIF(W204:W211,W206))&gt;1,1,(W$3-COUNTIF(W204:W211,"&lt;"&amp;W206))/COUNTIF(W204:W211,W206))))</f>
        <v>0</v>
      </c>
      <c r="AV206" s="1">
        <f t="shared" ref="AV206" si="3122">IF(COUNT(X206)&lt;1,0,IF((X$3-COUNTIF(X204:X211,"&lt;"&amp;X206))&lt;0,0,IF(((X$3-COUNTIF(X204:X211,"&lt;"&amp;X206))/COUNTIF(X204:X211,X206))&gt;1,1,(X$3-COUNTIF(X204:X211,"&lt;"&amp;X206))/COUNTIF(X204:X211,X206))))</f>
        <v>0</v>
      </c>
      <c r="AW206" s="1">
        <f t="shared" ref="AW206" si="3123">IF(COUNT(Y206)&lt;1,0,IF((Y$3-COUNTIF(Y204:Y211,"&lt;"&amp;Y206))&lt;0,0,IF(((Y$3-COUNTIF(Y204:Y211,"&lt;"&amp;Y206))/COUNTIF(Y204:Y211,Y206))&gt;1,1,(Y$3-COUNTIF(Y204:Y211,"&lt;"&amp;Y206))/COUNTIF(Y204:Y211,Y206))))</f>
        <v>0</v>
      </c>
    </row>
    <row r="207" spans="1:49" ht="15" x14ac:dyDescent="0.2">
      <c r="B207" s="27" t="s">
        <v>123</v>
      </c>
      <c r="C207" s="28" t="s">
        <v>221</v>
      </c>
      <c r="D207" s="7">
        <v>35</v>
      </c>
      <c r="E207" s="7">
        <v>33</v>
      </c>
      <c r="F207" s="7">
        <v>38</v>
      </c>
      <c r="G207" s="7">
        <v>36</v>
      </c>
      <c r="H207" s="7">
        <v>44</v>
      </c>
      <c r="I207" s="7">
        <v>39</v>
      </c>
      <c r="J207" s="7">
        <v>37</v>
      </c>
      <c r="K207" s="7">
        <v>34</v>
      </c>
      <c r="L207" s="7">
        <v>38</v>
      </c>
      <c r="M207" s="7">
        <v>39</v>
      </c>
      <c r="N207" s="7">
        <v>39</v>
      </c>
      <c r="O207" s="7">
        <v>38</v>
      </c>
      <c r="P207" s="7">
        <v>45</v>
      </c>
      <c r="Q207" s="7">
        <v>45</v>
      </c>
      <c r="R207" s="7">
        <v>38</v>
      </c>
      <c r="S207" s="7">
        <v>36</v>
      </c>
      <c r="T207" s="7">
        <v>37</v>
      </c>
      <c r="U207" s="7"/>
      <c r="V207" s="7"/>
      <c r="W207" s="7"/>
      <c r="X207" s="7"/>
      <c r="Y207" s="7"/>
      <c r="Z207" s="30">
        <f t="shared" si="3081"/>
        <v>38.294117647058826</v>
      </c>
      <c r="AB207" s="1">
        <f>IF(COUNT(D207)&lt;1,0,IF((D$3-COUNTIF(D204:D211,"&lt;"&amp;D207))&lt;0,0,IF(((D$3-COUNTIF(D204:D211,"&lt;"&amp;D207))/COUNTIF(D204:D211,D207))&gt;1,1,(D$3-COUNTIF(D204:D211,"&lt;"&amp;D207))/COUNTIF(D204:D211,D207))))</f>
        <v>1</v>
      </c>
      <c r="AC207" s="1">
        <f t="shared" ref="AC207" si="3124">IF(COUNT(E207)&lt;1,0,IF((E$3-COUNTIF(E204:E211,"&lt;"&amp;E207))&lt;0,0,IF(((E$3-COUNTIF(E204:E211,"&lt;"&amp;E207))/COUNTIF(E204:E211,E207))&gt;1,1,(E$3-COUNTIF(E204:E211,"&lt;"&amp;E207))/COUNTIF(E204:E211,E207))))</f>
        <v>1</v>
      </c>
      <c r="AD207" s="1">
        <f t="shared" ref="AD207" si="3125">IF(COUNT(F207)&lt;1,0,IF((F$3-COUNTIF(F204:F211,"&lt;"&amp;F207))&lt;0,0,IF(((F$3-COUNTIF(F204:F211,"&lt;"&amp;F207))/COUNTIF(F204:F211,F207))&gt;1,1,(F$3-COUNTIF(F204:F211,"&lt;"&amp;F207))/COUNTIF(F204:F211,F207))))</f>
        <v>0</v>
      </c>
      <c r="AE207" s="1">
        <f t="shared" ref="AE207" si="3126">IF(COUNT(G207)&lt;1,0,IF((G$3-COUNTIF(G204:G211,"&lt;"&amp;G207))&lt;0,0,IF(((G$3-COUNTIF(G204:G211,"&lt;"&amp;G207))/COUNTIF(G204:G211,G207))&gt;1,1,(G$3-COUNTIF(G204:G211,"&lt;"&amp;G207))/COUNTIF(G204:G211,G207))))</f>
        <v>1</v>
      </c>
      <c r="AF207" s="1">
        <f t="shared" ref="AF207" si="3127">IF(COUNT(H207)&lt;1,0,IF((H$3-COUNTIF(H204:H211,"&lt;"&amp;H207))&lt;0,0,IF(((H$3-COUNTIF(H204:H211,"&lt;"&amp;H207))/COUNTIF(H204:H211,H207))&gt;1,1,(H$3-COUNTIF(H204:H211,"&lt;"&amp;H207))/COUNTIF(H204:H211,H207))))</f>
        <v>0</v>
      </c>
      <c r="AG207" s="1">
        <f t="shared" ref="AG207" si="3128">IF(COUNT(I207)&lt;1,0,IF((I$3-COUNTIF(I204:I211,"&lt;"&amp;I207))&lt;0,0,IF(((I$3-COUNTIF(I204:I211,"&lt;"&amp;I207))/COUNTIF(I204:I211,I207))&gt;1,1,(I$3-COUNTIF(I204:I211,"&lt;"&amp;I207))/COUNTIF(I204:I211,I207))))</f>
        <v>0</v>
      </c>
      <c r="AH207" s="1">
        <f t="shared" ref="AH207" si="3129">IF(COUNT(J207)&lt;1,0,IF((J$3-COUNTIF(J204:J211,"&lt;"&amp;J207))&lt;0,0,IF(((J$3-COUNTIF(J204:J211,"&lt;"&amp;J207))/COUNTIF(J204:J211,J207))&gt;1,1,(J$3-COUNTIF(J204:J211,"&lt;"&amp;J207))/COUNTIF(J204:J211,J207))))</f>
        <v>1</v>
      </c>
      <c r="AI207" s="1">
        <f t="shared" ref="AI207" si="3130">IF(COUNT(K207)&lt;1,0,IF((K$3-COUNTIF(K204:K211,"&lt;"&amp;K207))&lt;0,0,IF(((K$3-COUNTIF(K204:K211,"&lt;"&amp;K207))/COUNTIF(K204:K211,K207))&gt;1,1,(K$3-COUNTIF(K204:K211,"&lt;"&amp;K207))/COUNTIF(K204:K211,K207))))</f>
        <v>1</v>
      </c>
      <c r="AJ207" s="1">
        <f t="shared" ref="AJ207" si="3131">IF(COUNT(L207)&lt;1,0,IF((L$3-COUNTIF(L204:L211,"&lt;"&amp;L207))&lt;0,0,IF(((L$3-COUNTIF(L204:L211,"&lt;"&amp;L207))/COUNTIF(L204:L211,L207))&gt;1,1,(L$3-COUNTIF(L204:L211,"&lt;"&amp;L207))/COUNTIF(L204:L211,L207))))</f>
        <v>1</v>
      </c>
      <c r="AK207" s="1">
        <f t="shared" ref="AK207" si="3132">IF(COUNT(M207)&lt;1,0,IF((M$3-COUNTIF(M204:M211,"&lt;"&amp;M207))&lt;0,0,IF(((M$3-COUNTIF(M204:M211,"&lt;"&amp;M207))/COUNTIF(M204:M211,M207))&gt;1,1,(M$3-COUNTIF(M204:M211,"&lt;"&amp;M207))/COUNTIF(M204:M211,M207))))</f>
        <v>0</v>
      </c>
      <c r="AL207" s="1">
        <f t="shared" ref="AL207" si="3133">IF(COUNT(N207)&lt;1,0,IF((N$3-COUNTIF(N204:N211,"&lt;"&amp;N207))&lt;0,0,IF(((N$3-COUNTIF(N204:N211,"&lt;"&amp;N207))/COUNTIF(N204:N211,N207))&gt;1,1,(N$3-COUNTIF(N204:N211,"&lt;"&amp;N207))/COUNTIF(N204:N211,N207))))</f>
        <v>1</v>
      </c>
      <c r="AM207" s="1">
        <f t="shared" ref="AM207" si="3134">IF(COUNT(O207)&lt;1,0,IF((O$3-COUNTIF(O204:O211,"&lt;"&amp;O207))&lt;0,0,IF(((O$3-COUNTIF(O204:O211,"&lt;"&amp;O207))/COUNTIF(O204:O211,O207))&gt;1,1,(O$3-COUNTIF(O204:O211,"&lt;"&amp;O207))/COUNTIF(O204:O211,O207))))</f>
        <v>0</v>
      </c>
      <c r="AN207" s="1">
        <f t="shared" ref="AN207" si="3135">IF(COUNT(P207)&lt;1,0,IF((P$3-COUNTIF(P204:P211,"&lt;"&amp;P207))&lt;0,0,IF(((P$3-COUNTIF(P204:P211,"&lt;"&amp;P207))/COUNTIF(P204:P211,P207))&gt;1,1,(P$3-COUNTIF(P204:P211,"&lt;"&amp;P207))/COUNTIF(P204:P211,P207))))</f>
        <v>0.4</v>
      </c>
      <c r="AO207" s="1">
        <f t="shared" ref="AO207" si="3136">IF(COUNT(Q207)&lt;1,0,IF((Q$3-COUNTIF(Q204:Q211,"&lt;"&amp;Q207))&lt;0,0,IF(((Q$3-COUNTIF(Q204:Q211,"&lt;"&amp;Q207))/COUNTIF(Q204:Q211,Q207))&gt;1,1,(Q$3-COUNTIF(Q204:Q211,"&lt;"&amp;Q207))/COUNTIF(Q204:Q211,Q207))))</f>
        <v>0.25</v>
      </c>
      <c r="AP207" s="1">
        <f t="shared" ref="AP207" si="3137">IF(COUNT(R207)&lt;1,0,IF((R$3-COUNTIF(R204:R211,"&lt;"&amp;R207))&lt;0,0,IF(((R$3-COUNTIF(R204:R211,"&lt;"&amp;R207))/COUNTIF(R204:R211,R207))&gt;1,1,(R$3-COUNTIF(R204:R211,"&lt;"&amp;R207))/COUNTIF(R204:R211,R207))))</f>
        <v>1</v>
      </c>
      <c r="AQ207" s="1">
        <f t="shared" ref="AQ207" si="3138">IF(COUNT(S207)&lt;1,0,IF((S$3-COUNTIF(S204:S211,"&lt;"&amp;S207))&lt;0,0,IF(((S$3-COUNTIF(S204:S211,"&lt;"&amp;S207))/COUNTIF(S204:S211,S207))&gt;1,1,(S$3-COUNTIF(S204:S211,"&lt;"&amp;S207))/COUNTIF(S204:S211,S207))))</f>
        <v>1</v>
      </c>
      <c r="AR207" s="1">
        <f t="shared" ref="AR207" si="3139">IF(COUNT(T207)&lt;1,0,IF((T$3-COUNTIF(T204:T211,"&lt;"&amp;T207))&lt;0,0,IF(((T$3-COUNTIF(T204:T211,"&lt;"&amp;T207))/COUNTIF(T204:T211,T207))&gt;1,1,(T$3-COUNTIF(T204:T211,"&lt;"&amp;T207))/COUNTIF(T204:T211,T207))))</f>
        <v>1</v>
      </c>
      <c r="AS207" s="1">
        <f t="shared" ref="AS207" si="3140">IF(COUNT(U207)&lt;1,0,IF((U$3-COUNTIF(U204:U211,"&lt;"&amp;U207))&lt;0,0,IF(((U$3-COUNTIF(U204:U211,"&lt;"&amp;U207))/COUNTIF(U204:U211,U207))&gt;1,1,(U$3-COUNTIF(U204:U211,"&lt;"&amp;U207))/COUNTIF(U204:U211,U207))))</f>
        <v>0</v>
      </c>
      <c r="AT207" s="1">
        <f t="shared" ref="AT207" si="3141">IF(COUNT(V207)&lt;1,0,IF((V$3-COUNTIF(V204:V211,"&lt;"&amp;V207))&lt;0,0,IF(((V$3-COUNTIF(V204:V211,"&lt;"&amp;V207))/COUNTIF(V204:V211,V207))&gt;1,1,(V$3-COUNTIF(V204:V211,"&lt;"&amp;V207))/COUNTIF(V204:V211,V207))))</f>
        <v>0</v>
      </c>
      <c r="AU207" s="1">
        <f t="shared" ref="AU207" si="3142">IF(COUNT(W207)&lt;1,0,IF((W$3-COUNTIF(W204:W211,"&lt;"&amp;W207))&lt;0,0,IF(((W$3-COUNTIF(W204:W211,"&lt;"&amp;W207))/COUNTIF(W204:W211,W207))&gt;1,1,(W$3-COUNTIF(W204:W211,"&lt;"&amp;W207))/COUNTIF(W204:W211,W207))))</f>
        <v>0</v>
      </c>
      <c r="AV207" s="1">
        <f t="shared" ref="AV207" si="3143">IF(COUNT(X207)&lt;1,0,IF((X$3-COUNTIF(X204:X211,"&lt;"&amp;X207))&lt;0,0,IF(((X$3-COUNTIF(X204:X211,"&lt;"&amp;X207))/COUNTIF(X204:X211,X207))&gt;1,1,(X$3-COUNTIF(X204:X211,"&lt;"&amp;X207))/COUNTIF(X204:X211,X207))))</f>
        <v>0</v>
      </c>
      <c r="AW207" s="1">
        <f t="shared" ref="AW207" si="3144">IF(COUNT(Y207)&lt;1,0,IF((Y$3-COUNTIF(Y204:Y211,"&lt;"&amp;Y207))&lt;0,0,IF(((Y$3-COUNTIF(Y204:Y211,"&lt;"&amp;Y207))/COUNTIF(Y204:Y211,Y207))&gt;1,1,(Y$3-COUNTIF(Y204:Y211,"&lt;"&amp;Y207))/COUNTIF(Y204:Y211,Y207))))</f>
        <v>0</v>
      </c>
    </row>
    <row r="208" spans="1:49" ht="15" x14ac:dyDescent="0.2">
      <c r="B208" s="27" t="s">
        <v>193</v>
      </c>
      <c r="C208" s="28" t="s">
        <v>221</v>
      </c>
      <c r="D208" s="7">
        <v>36</v>
      </c>
      <c r="E208" s="7">
        <v>36</v>
      </c>
      <c r="F208" s="7">
        <v>36</v>
      </c>
      <c r="G208" s="7">
        <v>33</v>
      </c>
      <c r="H208" s="7">
        <v>38</v>
      </c>
      <c r="I208" s="7">
        <v>37</v>
      </c>
      <c r="J208" s="7">
        <v>37</v>
      </c>
      <c r="K208" s="7">
        <v>40</v>
      </c>
      <c r="L208" s="7">
        <v>36</v>
      </c>
      <c r="M208" s="7">
        <v>37</v>
      </c>
      <c r="N208" s="7">
        <v>36</v>
      </c>
      <c r="O208" s="7">
        <v>37</v>
      </c>
      <c r="P208" s="7">
        <v>36</v>
      </c>
      <c r="Q208" s="7">
        <v>34</v>
      </c>
      <c r="R208" s="7">
        <v>36</v>
      </c>
      <c r="S208" s="7">
        <v>37</v>
      </c>
      <c r="T208" s="7">
        <v>39</v>
      </c>
      <c r="U208" s="7"/>
      <c r="V208" s="7"/>
      <c r="W208" s="7"/>
      <c r="X208" s="7"/>
      <c r="Y208" s="7"/>
      <c r="Z208" s="30">
        <f t="shared" si="3081"/>
        <v>36.529411764705884</v>
      </c>
      <c r="AB208" s="1">
        <f>IF(COUNT(D208)&lt;1,0,IF((D$3-COUNTIF(D204:D211,"&lt;"&amp;D208))&lt;0,0,IF(((D$3-COUNTIF(D204:D211,"&lt;"&amp;D208))/COUNTIF(D204:D211,D208))&gt;1,1,(D$3-COUNTIF(D204:D211,"&lt;"&amp;D208))/COUNTIF(D204:D211,D208))))</f>
        <v>1</v>
      </c>
      <c r="AC208" s="1">
        <f t="shared" ref="AC208" si="3145">IF(COUNT(E208)&lt;1,0,IF((E$3-COUNTIF(E204:E211,"&lt;"&amp;E208))&lt;0,0,IF(((E$3-COUNTIF(E204:E211,"&lt;"&amp;E208))/COUNTIF(E204:E211,E208))&gt;1,1,(E$3-COUNTIF(E204:E211,"&lt;"&amp;E208))/COUNTIF(E204:E211,E208))))</f>
        <v>1</v>
      </c>
      <c r="AD208" s="1">
        <f t="shared" ref="AD208" si="3146">IF(COUNT(F208)&lt;1,0,IF((F$3-COUNTIF(F204:F211,"&lt;"&amp;F208))&lt;0,0,IF(((F$3-COUNTIF(F204:F211,"&lt;"&amp;F208))/COUNTIF(F204:F211,F208))&gt;1,1,(F$3-COUNTIF(F204:F211,"&lt;"&amp;F208))/COUNTIF(F204:F211,F208))))</f>
        <v>1</v>
      </c>
      <c r="AE208" s="1">
        <f t="shared" ref="AE208" si="3147">IF(COUNT(G208)&lt;1,0,IF((G$3-COUNTIF(G204:G211,"&lt;"&amp;G208))&lt;0,0,IF(((G$3-COUNTIF(G204:G211,"&lt;"&amp;G208))/COUNTIF(G204:G211,G208))&gt;1,1,(G$3-COUNTIF(G204:G211,"&lt;"&amp;G208))/COUNTIF(G204:G211,G208))))</f>
        <v>1</v>
      </c>
      <c r="AF208" s="1">
        <f t="shared" ref="AF208" si="3148">IF(COUNT(H208)&lt;1,0,IF((H$3-COUNTIF(H204:H211,"&lt;"&amp;H208))&lt;0,0,IF(((H$3-COUNTIF(H204:H211,"&lt;"&amp;H208))/COUNTIF(H204:H211,H208))&gt;1,1,(H$3-COUNTIF(H204:H211,"&lt;"&amp;H208))/COUNTIF(H204:H211,H208))))</f>
        <v>1</v>
      </c>
      <c r="AG208" s="1">
        <f t="shared" ref="AG208" si="3149">IF(COUNT(I208)&lt;1,0,IF((I$3-COUNTIF(I204:I211,"&lt;"&amp;I208))&lt;0,0,IF(((I$3-COUNTIF(I204:I211,"&lt;"&amp;I208))/COUNTIF(I204:I211,I208))&gt;1,1,(I$3-COUNTIF(I204:I211,"&lt;"&amp;I208))/COUNTIF(I204:I211,I208))))</f>
        <v>1</v>
      </c>
      <c r="AH208" s="1">
        <f t="shared" ref="AH208" si="3150">IF(COUNT(J208)&lt;1,0,IF((J$3-COUNTIF(J204:J211,"&lt;"&amp;J208))&lt;0,0,IF(((J$3-COUNTIF(J204:J211,"&lt;"&amp;J208))/COUNTIF(J204:J211,J208))&gt;1,1,(J$3-COUNTIF(J204:J211,"&lt;"&amp;J208))/COUNTIF(J204:J211,J208))))</f>
        <v>1</v>
      </c>
      <c r="AI208" s="1">
        <f t="shared" ref="AI208" si="3151">IF(COUNT(K208)&lt;1,0,IF((K$3-COUNTIF(K204:K211,"&lt;"&amp;K208))&lt;0,0,IF(((K$3-COUNTIF(K204:K211,"&lt;"&amp;K208))/COUNTIF(K204:K211,K208))&gt;1,1,(K$3-COUNTIF(K204:K211,"&lt;"&amp;K208))/COUNTIF(K204:K211,K208))))</f>
        <v>1</v>
      </c>
      <c r="AJ208" s="1">
        <f t="shared" ref="AJ208" si="3152">IF(COUNT(L208)&lt;1,0,IF((L$3-COUNTIF(L204:L211,"&lt;"&amp;L208))&lt;0,0,IF(((L$3-COUNTIF(L204:L211,"&lt;"&amp;L208))/COUNTIF(L204:L211,L208))&gt;1,1,(L$3-COUNTIF(L204:L211,"&lt;"&amp;L208))/COUNTIF(L204:L211,L208))))</f>
        <v>1</v>
      </c>
      <c r="AK208" s="1">
        <f t="shared" ref="AK208" si="3153">IF(COUNT(M208)&lt;1,0,IF((M$3-COUNTIF(M204:M211,"&lt;"&amp;M208))&lt;0,0,IF(((M$3-COUNTIF(M204:M211,"&lt;"&amp;M208))/COUNTIF(M204:M211,M208))&gt;1,1,(M$3-COUNTIF(M204:M211,"&lt;"&amp;M208))/COUNTIF(M204:M211,M208))))</f>
        <v>1</v>
      </c>
      <c r="AL208" s="1">
        <f t="shared" ref="AL208" si="3154">IF(COUNT(N208)&lt;1,0,IF((N$3-COUNTIF(N204:N211,"&lt;"&amp;N208))&lt;0,0,IF(((N$3-COUNTIF(N204:N211,"&lt;"&amp;N208))/COUNTIF(N204:N211,N208))&gt;1,1,(N$3-COUNTIF(N204:N211,"&lt;"&amp;N208))/COUNTIF(N204:N211,N208))))</f>
        <v>1</v>
      </c>
      <c r="AM208" s="1">
        <f t="shared" ref="AM208" si="3155">IF(COUNT(O208)&lt;1,0,IF((O$3-COUNTIF(O204:O211,"&lt;"&amp;O208))&lt;0,0,IF(((O$3-COUNTIF(O204:O211,"&lt;"&amp;O208))/COUNTIF(O204:O211,O208))&gt;1,1,(O$3-COUNTIF(O204:O211,"&lt;"&amp;O208))/COUNTIF(O204:O211,O208))))</f>
        <v>0.75</v>
      </c>
      <c r="AN208" s="1">
        <f t="shared" ref="AN208" si="3156">IF(COUNT(P208)&lt;1,0,IF((P$3-COUNTIF(P204:P211,"&lt;"&amp;P208))&lt;0,0,IF(((P$3-COUNTIF(P204:P211,"&lt;"&amp;P208))/COUNTIF(P204:P211,P208))&gt;1,1,(P$3-COUNTIF(P204:P211,"&lt;"&amp;P208))/COUNTIF(P204:P211,P208))))</f>
        <v>1</v>
      </c>
      <c r="AO208" s="1">
        <f t="shared" ref="AO208" si="3157">IF(COUNT(Q208)&lt;1,0,IF((Q$3-COUNTIF(Q204:Q211,"&lt;"&amp;Q208))&lt;0,0,IF(((Q$3-COUNTIF(Q204:Q211,"&lt;"&amp;Q208))/COUNTIF(Q204:Q211,Q208))&gt;1,1,(Q$3-COUNTIF(Q204:Q211,"&lt;"&amp;Q208))/COUNTIF(Q204:Q211,Q208))))</f>
        <v>1</v>
      </c>
      <c r="AP208" s="1">
        <f t="shared" ref="AP208" si="3158">IF(COUNT(R208)&lt;1,0,IF((R$3-COUNTIF(R204:R211,"&lt;"&amp;R208))&lt;0,0,IF(((R$3-COUNTIF(R204:R211,"&lt;"&amp;R208))/COUNTIF(R204:R211,R208))&gt;1,1,(R$3-COUNTIF(R204:R211,"&lt;"&amp;R208))/COUNTIF(R204:R211,R208))))</f>
        <v>1</v>
      </c>
      <c r="AQ208" s="1">
        <f t="shared" ref="AQ208" si="3159">IF(COUNT(S208)&lt;1,0,IF((S$3-COUNTIF(S204:S211,"&lt;"&amp;S208))&lt;0,0,IF(((S$3-COUNTIF(S204:S211,"&lt;"&amp;S208))/COUNTIF(S204:S211,S208))&gt;1,1,(S$3-COUNTIF(S204:S211,"&lt;"&amp;S208))/COUNTIF(S204:S211,S208))))</f>
        <v>1</v>
      </c>
      <c r="AR208" s="1">
        <f t="shared" ref="AR208" si="3160">IF(COUNT(T208)&lt;1,0,IF((T$3-COUNTIF(T204:T211,"&lt;"&amp;T208))&lt;0,0,IF(((T$3-COUNTIF(T204:T211,"&lt;"&amp;T208))/COUNTIF(T204:T211,T208))&gt;1,1,(T$3-COUNTIF(T204:T211,"&lt;"&amp;T208))/COUNTIF(T204:T211,T208))))</f>
        <v>1</v>
      </c>
      <c r="AS208" s="1">
        <f t="shared" ref="AS208" si="3161">IF(COUNT(U208)&lt;1,0,IF((U$3-COUNTIF(U204:U211,"&lt;"&amp;U208))&lt;0,0,IF(((U$3-COUNTIF(U204:U211,"&lt;"&amp;U208))/COUNTIF(U204:U211,U208))&gt;1,1,(U$3-COUNTIF(U204:U211,"&lt;"&amp;U208))/COUNTIF(U204:U211,U208))))</f>
        <v>0</v>
      </c>
      <c r="AT208" s="1">
        <f t="shared" ref="AT208" si="3162">IF(COUNT(V208)&lt;1,0,IF((V$3-COUNTIF(V204:V211,"&lt;"&amp;V208))&lt;0,0,IF(((V$3-COUNTIF(V204:V211,"&lt;"&amp;V208))/COUNTIF(V204:V211,V208))&gt;1,1,(V$3-COUNTIF(V204:V211,"&lt;"&amp;V208))/COUNTIF(V204:V211,V208))))</f>
        <v>0</v>
      </c>
      <c r="AU208" s="1">
        <f t="shared" ref="AU208" si="3163">IF(COUNT(W208)&lt;1,0,IF((W$3-COUNTIF(W204:W211,"&lt;"&amp;W208))&lt;0,0,IF(((W$3-COUNTIF(W204:W211,"&lt;"&amp;W208))/COUNTIF(W204:W211,W208))&gt;1,1,(W$3-COUNTIF(W204:W211,"&lt;"&amp;W208))/COUNTIF(W204:W211,W208))))</f>
        <v>0</v>
      </c>
      <c r="AV208" s="1">
        <f t="shared" ref="AV208" si="3164">IF(COUNT(X208)&lt;1,0,IF((X$3-COUNTIF(X204:X211,"&lt;"&amp;X208))&lt;0,0,IF(((X$3-COUNTIF(X204:X211,"&lt;"&amp;X208))/COUNTIF(X204:X211,X208))&gt;1,1,(X$3-COUNTIF(X204:X211,"&lt;"&amp;X208))/COUNTIF(X204:X211,X208))))</f>
        <v>0</v>
      </c>
      <c r="AW208" s="1">
        <f t="shared" ref="AW208" si="3165">IF(COUNT(Y208)&lt;1,0,IF((Y$3-COUNTIF(Y204:Y211,"&lt;"&amp;Y208))&lt;0,0,IF(((Y$3-COUNTIF(Y204:Y211,"&lt;"&amp;Y208))/COUNTIF(Y204:Y211,Y208))&gt;1,1,(Y$3-COUNTIF(Y204:Y211,"&lt;"&amp;Y208))/COUNTIF(Y204:Y211,Y208))))</f>
        <v>0</v>
      </c>
    </row>
    <row r="209" spans="1:49" ht="15" x14ac:dyDescent="0.2">
      <c r="B209" s="27" t="s">
        <v>139</v>
      </c>
      <c r="C209" s="28" t="s">
        <v>221</v>
      </c>
      <c r="D209" s="7">
        <v>34</v>
      </c>
      <c r="E209" s="7">
        <v>37</v>
      </c>
      <c r="F209" s="7">
        <v>35</v>
      </c>
      <c r="G209" s="7">
        <v>40</v>
      </c>
      <c r="H209" s="7">
        <v>35</v>
      </c>
      <c r="I209" s="7">
        <v>38</v>
      </c>
      <c r="J209" s="7">
        <v>36</v>
      </c>
      <c r="K209" s="7">
        <v>41</v>
      </c>
      <c r="L209" s="7">
        <v>39</v>
      </c>
      <c r="M209" s="7">
        <v>36</v>
      </c>
      <c r="N209" s="7">
        <v>45</v>
      </c>
      <c r="O209" s="7">
        <v>37</v>
      </c>
      <c r="P209" s="7">
        <v>45</v>
      </c>
      <c r="Q209" s="7">
        <v>45</v>
      </c>
      <c r="R209" s="7">
        <v>36</v>
      </c>
      <c r="S209" s="7">
        <v>43</v>
      </c>
      <c r="T209" s="7">
        <v>32</v>
      </c>
      <c r="U209" s="7"/>
      <c r="V209" s="7"/>
      <c r="W209" s="7"/>
      <c r="X209" s="7"/>
      <c r="Y209" s="7"/>
      <c r="Z209" s="30">
        <f t="shared" si="3081"/>
        <v>38.470588235294116</v>
      </c>
      <c r="AB209" s="1">
        <f>IF(COUNT(D209)&lt;1,0,IF((D$3-COUNTIF(D204:D211,"&lt;"&amp;D209))&lt;0,0,IF(((D$3-COUNTIF(D204:D211,"&lt;"&amp;D209))/COUNTIF(D204:D211,D209))&gt;1,1,(D$3-COUNTIF(D204:D211,"&lt;"&amp;D209))/COUNTIF(D204:D211,D209))))</f>
        <v>1</v>
      </c>
      <c r="AC209" s="1">
        <f t="shared" ref="AC209" si="3166">IF(COUNT(E209)&lt;1,0,IF((E$3-COUNTIF(E204:E211,"&lt;"&amp;E209))&lt;0,0,IF(((E$3-COUNTIF(E204:E211,"&lt;"&amp;E209))/COUNTIF(E204:E211,E209))&gt;1,1,(E$3-COUNTIF(E204:E211,"&lt;"&amp;E209))/COUNTIF(E204:E211,E209))))</f>
        <v>1</v>
      </c>
      <c r="AD209" s="1">
        <f t="shared" ref="AD209" si="3167">IF(COUNT(F209)&lt;1,0,IF((F$3-COUNTIF(F204:F211,"&lt;"&amp;F209))&lt;0,0,IF(((F$3-COUNTIF(F204:F211,"&lt;"&amp;F209))/COUNTIF(F204:F211,F209))&gt;1,1,(F$3-COUNTIF(F204:F211,"&lt;"&amp;F209))/COUNTIF(F204:F211,F209))))</f>
        <v>1</v>
      </c>
      <c r="AE209" s="1">
        <f t="shared" ref="AE209" si="3168">IF(COUNT(G209)&lt;1,0,IF((G$3-COUNTIF(G204:G211,"&lt;"&amp;G209))&lt;0,0,IF(((G$3-COUNTIF(G204:G211,"&lt;"&amp;G209))/COUNTIF(G204:G211,G209))&gt;1,1,(G$3-COUNTIF(G204:G211,"&lt;"&amp;G209))/COUNTIF(G204:G211,G209))))</f>
        <v>0</v>
      </c>
      <c r="AF209" s="1">
        <f t="shared" ref="AF209" si="3169">IF(COUNT(H209)&lt;1,0,IF((H$3-COUNTIF(H204:H211,"&lt;"&amp;H209))&lt;0,0,IF(((H$3-COUNTIF(H204:H211,"&lt;"&amp;H209))/COUNTIF(H204:H211,H209))&gt;1,1,(H$3-COUNTIF(H204:H211,"&lt;"&amp;H209))/COUNTIF(H204:H211,H209))))</f>
        <v>1</v>
      </c>
      <c r="AG209" s="1">
        <f t="shared" ref="AG209" si="3170">IF(COUNT(I209)&lt;1,0,IF((I$3-COUNTIF(I204:I211,"&lt;"&amp;I209))&lt;0,0,IF(((I$3-COUNTIF(I204:I211,"&lt;"&amp;I209))/COUNTIF(I204:I211,I209))&gt;1,1,(I$3-COUNTIF(I204:I211,"&lt;"&amp;I209))/COUNTIF(I204:I211,I209))))</f>
        <v>1</v>
      </c>
      <c r="AH209" s="1">
        <f t="shared" ref="AH209" si="3171">IF(COUNT(J209)&lt;1,0,IF((J$3-COUNTIF(J204:J211,"&lt;"&amp;J209))&lt;0,0,IF(((J$3-COUNTIF(J204:J211,"&lt;"&amp;J209))/COUNTIF(J204:J211,J209))&gt;1,1,(J$3-COUNTIF(J204:J211,"&lt;"&amp;J209))/COUNTIF(J204:J211,J209))))</f>
        <v>1</v>
      </c>
      <c r="AI209" s="1">
        <f t="shared" ref="AI209" si="3172">IF(COUNT(K209)&lt;1,0,IF((K$3-COUNTIF(K204:K211,"&lt;"&amp;K209))&lt;0,0,IF(((K$3-COUNTIF(K204:K211,"&lt;"&amp;K209))/COUNTIF(K204:K211,K209))&gt;1,1,(K$3-COUNTIF(K204:K211,"&lt;"&amp;K209))/COUNTIF(K204:K211,K209))))</f>
        <v>1</v>
      </c>
      <c r="AJ209" s="1">
        <f t="shared" ref="AJ209" si="3173">IF(COUNT(L209)&lt;1,0,IF((L$3-COUNTIF(L204:L211,"&lt;"&amp;L209))&lt;0,0,IF(((L$3-COUNTIF(L204:L211,"&lt;"&amp;L209))/COUNTIF(L204:L211,L209))&gt;1,1,(L$3-COUNTIF(L204:L211,"&lt;"&amp;L209))/COUNTIF(L204:L211,L209))))</f>
        <v>1</v>
      </c>
      <c r="AK209" s="1">
        <f t="shared" ref="AK209" si="3174">IF(COUNT(M209)&lt;1,0,IF((M$3-COUNTIF(M204:M211,"&lt;"&amp;M209))&lt;0,0,IF(((M$3-COUNTIF(M204:M211,"&lt;"&amp;M209))/COUNTIF(M204:M211,M209))&gt;1,1,(M$3-COUNTIF(M204:M211,"&lt;"&amp;M209))/COUNTIF(M204:M211,M209))))</f>
        <v>1</v>
      </c>
      <c r="AL209" s="1">
        <f t="shared" ref="AL209" si="3175">IF(COUNT(N209)&lt;1,0,IF((N$3-COUNTIF(N204:N211,"&lt;"&amp;N209))&lt;0,0,IF(((N$3-COUNTIF(N204:N211,"&lt;"&amp;N209))/COUNTIF(N204:N211,N209))&gt;1,1,(N$3-COUNTIF(N204:N211,"&lt;"&amp;N209))/COUNTIF(N204:N211,N209))))</f>
        <v>0.25</v>
      </c>
      <c r="AM209" s="1">
        <f t="shared" ref="AM209" si="3176">IF(COUNT(O209)&lt;1,0,IF((O$3-COUNTIF(O204:O211,"&lt;"&amp;O209))&lt;0,0,IF(((O$3-COUNTIF(O204:O211,"&lt;"&amp;O209))/COUNTIF(O204:O211,O209))&gt;1,1,(O$3-COUNTIF(O204:O211,"&lt;"&amp;O209))/COUNTIF(O204:O211,O209))))</f>
        <v>0.75</v>
      </c>
      <c r="AN209" s="1">
        <f t="shared" ref="AN209" si="3177">IF(COUNT(P209)&lt;1,0,IF((P$3-COUNTIF(P204:P211,"&lt;"&amp;P209))&lt;0,0,IF(((P$3-COUNTIF(P204:P211,"&lt;"&amp;P209))/COUNTIF(P204:P211,P209))&gt;1,1,(P$3-COUNTIF(P204:P211,"&lt;"&amp;P209))/COUNTIF(P204:P211,P209))))</f>
        <v>0.4</v>
      </c>
      <c r="AO209" s="1">
        <f t="shared" ref="AO209" si="3178">IF(COUNT(Q209)&lt;1,0,IF((Q$3-COUNTIF(Q204:Q211,"&lt;"&amp;Q209))&lt;0,0,IF(((Q$3-COUNTIF(Q204:Q211,"&lt;"&amp;Q209))/COUNTIF(Q204:Q211,Q209))&gt;1,1,(Q$3-COUNTIF(Q204:Q211,"&lt;"&amp;Q209))/COUNTIF(Q204:Q211,Q209))))</f>
        <v>0.25</v>
      </c>
      <c r="AP209" s="1">
        <f t="shared" ref="AP209" si="3179">IF(COUNT(R209)&lt;1,0,IF((R$3-COUNTIF(R204:R211,"&lt;"&amp;R209))&lt;0,0,IF(((R$3-COUNTIF(R204:R211,"&lt;"&amp;R209))/COUNTIF(R204:R211,R209))&gt;1,1,(R$3-COUNTIF(R204:R211,"&lt;"&amp;R209))/COUNTIF(R204:R211,R209))))</f>
        <v>1</v>
      </c>
      <c r="AQ209" s="1">
        <f t="shared" ref="AQ209" si="3180">IF(COUNT(S209)&lt;1,0,IF((S$3-COUNTIF(S204:S211,"&lt;"&amp;S209))&lt;0,0,IF(((S$3-COUNTIF(S204:S211,"&lt;"&amp;S209))/COUNTIF(S204:S211,S209))&gt;1,1,(S$3-COUNTIF(S204:S211,"&lt;"&amp;S209))/COUNTIF(S204:S211,S209))))</f>
        <v>1</v>
      </c>
      <c r="AR209" s="1">
        <f t="shared" ref="AR209" si="3181">IF(COUNT(T209)&lt;1,0,IF((T$3-COUNTIF(T204:T211,"&lt;"&amp;T209))&lt;0,0,IF(((T$3-COUNTIF(T204:T211,"&lt;"&amp;T209))/COUNTIF(T204:T211,T209))&gt;1,1,(T$3-COUNTIF(T204:T211,"&lt;"&amp;T209))/COUNTIF(T204:T211,T209))))</f>
        <v>1</v>
      </c>
      <c r="AS209" s="1">
        <f t="shared" ref="AS209" si="3182">IF(COUNT(U209)&lt;1,0,IF((U$3-COUNTIF(U204:U211,"&lt;"&amp;U209))&lt;0,0,IF(((U$3-COUNTIF(U204:U211,"&lt;"&amp;U209))/COUNTIF(U204:U211,U209))&gt;1,1,(U$3-COUNTIF(U204:U211,"&lt;"&amp;U209))/COUNTIF(U204:U211,U209))))</f>
        <v>0</v>
      </c>
      <c r="AT209" s="1">
        <f t="shared" ref="AT209" si="3183">IF(COUNT(V209)&lt;1,0,IF((V$3-COUNTIF(V204:V211,"&lt;"&amp;V209))&lt;0,0,IF(((V$3-COUNTIF(V204:V211,"&lt;"&amp;V209))/COUNTIF(V204:V211,V209))&gt;1,1,(V$3-COUNTIF(V204:V211,"&lt;"&amp;V209))/COUNTIF(V204:V211,V209))))</f>
        <v>0</v>
      </c>
      <c r="AU209" s="1">
        <f t="shared" ref="AU209" si="3184">IF(COUNT(W209)&lt;1,0,IF((W$3-COUNTIF(W204:W211,"&lt;"&amp;W209))&lt;0,0,IF(((W$3-COUNTIF(W204:W211,"&lt;"&amp;W209))/COUNTIF(W204:W211,W209))&gt;1,1,(W$3-COUNTIF(W204:W211,"&lt;"&amp;W209))/COUNTIF(W204:W211,W209))))</f>
        <v>0</v>
      </c>
      <c r="AV209" s="1">
        <f t="shared" ref="AV209" si="3185">IF(COUNT(X209)&lt;1,0,IF((X$3-COUNTIF(X204:X211,"&lt;"&amp;X209))&lt;0,0,IF(((X$3-COUNTIF(X204:X211,"&lt;"&amp;X209))/COUNTIF(X204:X211,X209))&gt;1,1,(X$3-COUNTIF(X204:X211,"&lt;"&amp;X209))/COUNTIF(X204:X211,X209))))</f>
        <v>0</v>
      </c>
      <c r="AW209" s="1">
        <f t="shared" ref="AW209" si="3186">IF(COUNT(Y209)&lt;1,0,IF((Y$3-COUNTIF(Y204:Y211,"&lt;"&amp;Y209))&lt;0,0,IF(((Y$3-COUNTIF(Y204:Y211,"&lt;"&amp;Y209))/COUNTIF(Y204:Y211,Y209))&gt;1,1,(Y$3-COUNTIF(Y204:Y211,"&lt;"&amp;Y209))/COUNTIF(Y204:Y211,Y209))))</f>
        <v>0</v>
      </c>
    </row>
    <row r="210" spans="1:49" ht="15" x14ac:dyDescent="0.2">
      <c r="B210" s="27" t="s">
        <v>229</v>
      </c>
      <c r="C210" s="28" t="s">
        <v>221</v>
      </c>
      <c r="D210" s="7">
        <v>32</v>
      </c>
      <c r="E210" s="7">
        <v>45</v>
      </c>
      <c r="F210" s="7">
        <v>44</v>
      </c>
      <c r="G210" s="7">
        <v>42</v>
      </c>
      <c r="H210" s="7">
        <v>41</v>
      </c>
      <c r="I210" s="7">
        <v>44</v>
      </c>
      <c r="J210" s="7">
        <v>45</v>
      </c>
      <c r="K210" s="7">
        <v>45</v>
      </c>
      <c r="L210" s="7">
        <v>45</v>
      </c>
      <c r="M210" s="7">
        <v>45</v>
      </c>
      <c r="N210" s="7">
        <v>45</v>
      </c>
      <c r="O210" s="7">
        <v>37</v>
      </c>
      <c r="P210" s="7">
        <v>45</v>
      </c>
      <c r="Q210" s="7">
        <v>34</v>
      </c>
      <c r="R210" s="7">
        <v>45</v>
      </c>
      <c r="S210" s="7">
        <v>45</v>
      </c>
      <c r="T210" s="7">
        <v>39</v>
      </c>
      <c r="U210" s="7"/>
      <c r="V210" s="7"/>
      <c r="W210" s="7"/>
      <c r="X210" s="7"/>
      <c r="Y210" s="7"/>
      <c r="Z210" s="30">
        <f t="shared" si="3081"/>
        <v>42.235294117647058</v>
      </c>
      <c r="AB210" s="1">
        <f>IF(COUNT(D210)&lt;1,0,IF((D$3-COUNTIF(D204:D211,"&lt;"&amp;D210))&lt;0,0,IF(((D$3-COUNTIF(D204:D211,"&lt;"&amp;D210))/COUNTIF(D204:D211,D210))&gt;1,1,(D$3-COUNTIF(D204:D211,"&lt;"&amp;D210))/COUNTIF(D204:D211,D210))))</f>
        <v>1</v>
      </c>
      <c r="AC210" s="1">
        <f t="shared" ref="AC210" si="3187">IF(COUNT(E210)&lt;1,0,IF((E$3-COUNTIF(E204:E211,"&lt;"&amp;E210))&lt;0,0,IF(((E$3-COUNTIF(E204:E211,"&lt;"&amp;E210))/COUNTIF(E204:E211,E210))&gt;1,1,(E$3-COUNTIF(E204:E211,"&lt;"&amp;E210))/COUNTIF(E204:E211,E210))))</f>
        <v>0</v>
      </c>
      <c r="AD210" s="1">
        <f t="shared" ref="AD210" si="3188">IF(COUNT(F210)&lt;1,0,IF((F$3-COUNTIF(F204:F211,"&lt;"&amp;F210))&lt;0,0,IF(((F$3-COUNTIF(F204:F211,"&lt;"&amp;F210))/COUNTIF(F204:F211,F210))&gt;1,1,(F$3-COUNTIF(F204:F211,"&lt;"&amp;F210))/COUNTIF(F204:F211,F210))))</f>
        <v>0</v>
      </c>
      <c r="AE210" s="1">
        <f t="shared" ref="AE210" si="3189">IF(COUNT(G210)&lt;1,0,IF((G$3-COUNTIF(G204:G211,"&lt;"&amp;G210))&lt;0,0,IF(((G$3-COUNTIF(G204:G211,"&lt;"&amp;G210))/COUNTIF(G204:G211,G210))&gt;1,1,(G$3-COUNTIF(G204:G211,"&lt;"&amp;G210))/COUNTIF(G204:G211,G210))))</f>
        <v>0</v>
      </c>
      <c r="AF210" s="1">
        <f t="shared" ref="AF210" si="3190">IF(COUNT(H210)&lt;1,0,IF((H$3-COUNTIF(H204:H211,"&lt;"&amp;H210))&lt;0,0,IF(((H$3-COUNTIF(H204:H211,"&lt;"&amp;H210))/COUNTIF(H204:H211,H210))&gt;1,1,(H$3-COUNTIF(H204:H211,"&lt;"&amp;H210))/COUNTIF(H204:H211,H210))))</f>
        <v>0.5</v>
      </c>
      <c r="AG210" s="1">
        <f t="shared" ref="AG210" si="3191">IF(COUNT(I210)&lt;1,0,IF((I$3-COUNTIF(I204:I211,"&lt;"&amp;I210))&lt;0,0,IF(((I$3-COUNTIF(I204:I211,"&lt;"&amp;I210))/COUNTIF(I204:I211,I210))&gt;1,1,(I$3-COUNTIF(I204:I211,"&lt;"&amp;I210))/COUNTIF(I204:I211,I210))))</f>
        <v>0</v>
      </c>
      <c r="AH210" s="1">
        <f t="shared" ref="AH210" si="3192">IF(COUNT(J210)&lt;1,0,IF((J$3-COUNTIF(J204:J211,"&lt;"&amp;J210))&lt;0,0,IF(((J$3-COUNTIF(J204:J211,"&lt;"&amp;J210))/COUNTIF(J204:J211,J210))&gt;1,1,(J$3-COUNTIF(J204:J211,"&lt;"&amp;J210))/COUNTIF(J204:J211,J210))))</f>
        <v>0</v>
      </c>
      <c r="AI210" s="1">
        <f t="shared" ref="AI210" si="3193">IF(COUNT(K210)&lt;1,0,IF((K$3-COUNTIF(K204:K211,"&lt;"&amp;K210))&lt;0,0,IF(((K$3-COUNTIF(K204:K211,"&lt;"&amp;K210))/COUNTIF(K204:K211,K210))&gt;1,1,(K$3-COUNTIF(K204:K211,"&lt;"&amp;K210))/COUNTIF(K204:K211,K210))))</f>
        <v>0</v>
      </c>
      <c r="AJ210" s="1">
        <f t="shared" ref="AJ210" si="3194">IF(COUNT(L210)&lt;1,0,IF((L$3-COUNTIF(L204:L211,"&lt;"&amp;L210))&lt;0,0,IF(((L$3-COUNTIF(L204:L211,"&lt;"&amp;L210))/COUNTIF(L204:L211,L210))&gt;1,1,(L$3-COUNTIF(L204:L211,"&lt;"&amp;L210))/COUNTIF(L204:L211,L210))))</f>
        <v>0</v>
      </c>
      <c r="AK210" s="1">
        <f t="shared" ref="AK210" si="3195">IF(COUNT(M210)&lt;1,0,IF((M$3-COUNTIF(M204:M211,"&lt;"&amp;M210))&lt;0,0,IF(((M$3-COUNTIF(M204:M211,"&lt;"&amp;M210))/COUNTIF(M204:M211,M210))&gt;1,1,(M$3-COUNTIF(M204:M211,"&lt;"&amp;M210))/COUNTIF(M204:M211,M210))))</f>
        <v>0</v>
      </c>
      <c r="AL210" s="1">
        <f t="shared" ref="AL210" si="3196">IF(COUNT(N210)&lt;1,0,IF((N$3-COUNTIF(N204:N211,"&lt;"&amp;N210))&lt;0,0,IF(((N$3-COUNTIF(N204:N211,"&lt;"&amp;N210))/COUNTIF(N204:N211,N210))&gt;1,1,(N$3-COUNTIF(N204:N211,"&lt;"&amp;N210))/COUNTIF(N204:N211,N210))))</f>
        <v>0.25</v>
      </c>
      <c r="AM210" s="1">
        <f t="shared" ref="AM210" si="3197">IF(COUNT(O210)&lt;1,0,IF((O$3-COUNTIF(O204:O211,"&lt;"&amp;O210))&lt;0,0,IF(((O$3-COUNTIF(O204:O211,"&lt;"&amp;O210))/COUNTIF(O204:O211,O210))&gt;1,1,(O$3-COUNTIF(O204:O211,"&lt;"&amp;O210))/COUNTIF(O204:O211,O210))))</f>
        <v>0.75</v>
      </c>
      <c r="AN210" s="1">
        <f t="shared" ref="AN210" si="3198">IF(COUNT(P210)&lt;1,0,IF((P$3-COUNTIF(P204:P211,"&lt;"&amp;P210))&lt;0,0,IF(((P$3-COUNTIF(P204:P211,"&lt;"&amp;P210))/COUNTIF(P204:P211,P210))&gt;1,1,(P$3-COUNTIF(P204:P211,"&lt;"&amp;P210))/COUNTIF(P204:P211,P210))))</f>
        <v>0.4</v>
      </c>
      <c r="AO210" s="1">
        <f t="shared" ref="AO210" si="3199">IF(COUNT(Q210)&lt;1,0,IF((Q$3-COUNTIF(Q204:Q211,"&lt;"&amp;Q210))&lt;0,0,IF(((Q$3-COUNTIF(Q204:Q211,"&lt;"&amp;Q210))/COUNTIF(Q204:Q211,Q210))&gt;1,1,(Q$3-COUNTIF(Q204:Q211,"&lt;"&amp;Q210))/COUNTIF(Q204:Q211,Q210))))</f>
        <v>1</v>
      </c>
      <c r="AP210" s="1">
        <f t="shared" ref="AP210" si="3200">IF(COUNT(R210)&lt;1,0,IF((R$3-COUNTIF(R204:R211,"&lt;"&amp;R210))&lt;0,0,IF(((R$3-COUNTIF(R204:R211,"&lt;"&amp;R210))/COUNTIF(R204:R211,R210))&gt;1,1,(R$3-COUNTIF(R204:R211,"&lt;"&amp;R210))/COUNTIF(R204:R211,R210))))</f>
        <v>0</v>
      </c>
      <c r="AQ210" s="1">
        <f t="shared" ref="AQ210" si="3201">IF(COUNT(S210)&lt;1,0,IF((S$3-COUNTIF(S204:S211,"&lt;"&amp;S210))&lt;0,0,IF(((S$3-COUNTIF(S204:S211,"&lt;"&amp;S210))/COUNTIF(S204:S211,S210))&gt;1,1,(S$3-COUNTIF(S204:S211,"&lt;"&amp;S210))/COUNTIF(S204:S211,S210))))</f>
        <v>0</v>
      </c>
      <c r="AR210" s="1">
        <f t="shared" ref="AR210" si="3202">IF(COUNT(T210)&lt;1,0,IF((T$3-COUNTIF(T204:T211,"&lt;"&amp;T210))&lt;0,0,IF(((T$3-COUNTIF(T204:T211,"&lt;"&amp;T210))/COUNTIF(T204:T211,T210))&gt;1,1,(T$3-COUNTIF(T204:T211,"&lt;"&amp;T210))/COUNTIF(T204:T211,T210))))</f>
        <v>1</v>
      </c>
      <c r="AS210" s="1">
        <f t="shared" ref="AS210" si="3203">IF(COUNT(U210)&lt;1,0,IF((U$3-COUNTIF(U204:U211,"&lt;"&amp;U210))&lt;0,0,IF(((U$3-COUNTIF(U204:U211,"&lt;"&amp;U210))/COUNTIF(U204:U211,U210))&gt;1,1,(U$3-COUNTIF(U204:U211,"&lt;"&amp;U210))/COUNTIF(U204:U211,U210))))</f>
        <v>0</v>
      </c>
      <c r="AT210" s="1">
        <f t="shared" ref="AT210" si="3204">IF(COUNT(V210)&lt;1,0,IF((V$3-COUNTIF(V204:V211,"&lt;"&amp;V210))&lt;0,0,IF(((V$3-COUNTIF(V204:V211,"&lt;"&amp;V210))/COUNTIF(V204:V211,V210))&gt;1,1,(V$3-COUNTIF(V204:V211,"&lt;"&amp;V210))/COUNTIF(V204:V211,V210))))</f>
        <v>0</v>
      </c>
      <c r="AU210" s="1">
        <f t="shared" ref="AU210" si="3205">IF(COUNT(W210)&lt;1,0,IF((W$3-COUNTIF(W204:W211,"&lt;"&amp;W210))&lt;0,0,IF(((W$3-COUNTIF(W204:W211,"&lt;"&amp;W210))/COUNTIF(W204:W211,W210))&gt;1,1,(W$3-COUNTIF(W204:W211,"&lt;"&amp;W210))/COUNTIF(W204:W211,W210))))</f>
        <v>0</v>
      </c>
      <c r="AV210" s="1">
        <f t="shared" ref="AV210" si="3206">IF(COUNT(X210)&lt;1,0,IF((X$3-COUNTIF(X204:X211,"&lt;"&amp;X210))&lt;0,0,IF(((X$3-COUNTIF(X204:X211,"&lt;"&amp;X210))/COUNTIF(X204:X211,X210))&gt;1,1,(X$3-COUNTIF(X204:X211,"&lt;"&amp;X210))/COUNTIF(X204:X211,X210))))</f>
        <v>0</v>
      </c>
      <c r="AW210" s="1">
        <f t="shared" ref="AW210" si="3207">IF(COUNT(Y210)&lt;1,0,IF((Y$3-COUNTIF(Y204:Y211,"&lt;"&amp;Y210))&lt;0,0,IF(((Y$3-COUNTIF(Y204:Y211,"&lt;"&amp;Y210))/COUNTIF(Y204:Y211,Y210))&gt;1,1,(Y$3-COUNTIF(Y204:Y211,"&lt;"&amp;Y210))/COUNTIF(Y204:Y211,Y210))))</f>
        <v>0</v>
      </c>
    </row>
    <row r="211" spans="1:49" ht="15" x14ac:dyDescent="0.2">
      <c r="B211" s="27" t="s">
        <v>355</v>
      </c>
      <c r="C211" s="28" t="s">
        <v>221</v>
      </c>
      <c r="D211" s="7">
        <v>45</v>
      </c>
      <c r="E211" s="7">
        <v>45</v>
      </c>
      <c r="F211" s="7">
        <v>45</v>
      </c>
      <c r="G211" s="7">
        <v>45</v>
      </c>
      <c r="H211" s="7">
        <v>45</v>
      </c>
      <c r="I211" s="7">
        <v>45</v>
      </c>
      <c r="J211" s="7">
        <v>45</v>
      </c>
      <c r="K211" s="7">
        <v>45</v>
      </c>
      <c r="L211" s="7">
        <v>45</v>
      </c>
      <c r="M211" s="7">
        <v>45</v>
      </c>
      <c r="N211" s="7">
        <v>45</v>
      </c>
      <c r="O211" s="7">
        <v>36</v>
      </c>
      <c r="P211" s="7">
        <v>45</v>
      </c>
      <c r="Q211" s="7">
        <v>45</v>
      </c>
      <c r="R211" s="7">
        <v>45</v>
      </c>
      <c r="S211" s="7">
        <v>45</v>
      </c>
      <c r="T211" s="7">
        <v>45</v>
      </c>
      <c r="U211" s="7"/>
      <c r="V211" s="7"/>
      <c r="W211" s="7"/>
      <c r="X211" s="7"/>
      <c r="Y211" s="7"/>
      <c r="Z211" s="30">
        <f t="shared" si="3081"/>
        <v>44.470588235294116</v>
      </c>
      <c r="AB211" s="1">
        <f>IF(COUNT(D211)&lt;1,0,IF((D$3-COUNTIF(D204:D211,"&lt;"&amp;D211))&lt;0,0,IF(((D$3-COUNTIF(D204:D211,"&lt;"&amp;D211))/COUNTIF(D204:D211,D211))&gt;1,1,(D$3-COUNTIF(D204:D211,"&lt;"&amp;D211))/COUNTIF(D204:D211,D211))))</f>
        <v>0</v>
      </c>
      <c r="AC211" s="1">
        <f t="shared" ref="AC211" si="3208">IF(COUNT(E211)&lt;1,0,IF((E$3-COUNTIF(E204:E211,"&lt;"&amp;E211))&lt;0,0,IF(((E$3-COUNTIF(E204:E211,"&lt;"&amp;E211))/COUNTIF(E204:E211,E211))&gt;1,1,(E$3-COUNTIF(E204:E211,"&lt;"&amp;E211))/COUNTIF(E204:E211,E211))))</f>
        <v>0</v>
      </c>
      <c r="AD211" s="1">
        <f t="shared" ref="AD211" si="3209">IF(COUNT(F211)&lt;1,0,IF((F$3-COUNTIF(F204:F211,"&lt;"&amp;F211))&lt;0,0,IF(((F$3-COUNTIF(F204:F211,"&lt;"&amp;F211))/COUNTIF(F204:F211,F211))&gt;1,1,(F$3-COUNTIF(F204:F211,"&lt;"&amp;F211))/COUNTIF(F204:F211,F211))))</f>
        <v>0</v>
      </c>
      <c r="AE211" s="1">
        <f t="shared" ref="AE211" si="3210">IF(COUNT(G211)&lt;1,0,IF((G$3-COUNTIF(G204:G211,"&lt;"&amp;G211))&lt;0,0,IF(((G$3-COUNTIF(G204:G211,"&lt;"&amp;G211))/COUNTIF(G204:G211,G211))&gt;1,1,(G$3-COUNTIF(G204:G211,"&lt;"&amp;G211))/COUNTIF(G204:G211,G211))))</f>
        <v>0</v>
      </c>
      <c r="AF211" s="1">
        <f t="shared" ref="AF211" si="3211">IF(COUNT(H211)&lt;1,0,IF((H$3-COUNTIF(H204:H211,"&lt;"&amp;H211))&lt;0,0,IF(((H$3-COUNTIF(H204:H211,"&lt;"&amp;H211))/COUNTIF(H204:H211,H211))&gt;1,1,(H$3-COUNTIF(H204:H211,"&lt;"&amp;H211))/COUNTIF(H204:H211,H211))))</f>
        <v>0</v>
      </c>
      <c r="AG211" s="1">
        <f t="shared" ref="AG211" si="3212">IF(COUNT(I211)&lt;1,0,IF((I$3-COUNTIF(I204:I211,"&lt;"&amp;I211))&lt;0,0,IF(((I$3-COUNTIF(I204:I211,"&lt;"&amp;I211))/COUNTIF(I204:I211,I211))&gt;1,1,(I$3-COUNTIF(I204:I211,"&lt;"&amp;I211))/COUNTIF(I204:I211,I211))))</f>
        <v>0</v>
      </c>
      <c r="AH211" s="1">
        <f t="shared" ref="AH211" si="3213">IF(COUNT(J211)&lt;1,0,IF((J$3-COUNTIF(J204:J211,"&lt;"&amp;J211))&lt;0,0,IF(((J$3-COUNTIF(J204:J211,"&lt;"&amp;J211))/COUNTIF(J204:J211,J211))&gt;1,1,(J$3-COUNTIF(J204:J211,"&lt;"&amp;J211))/COUNTIF(J204:J211,J211))))</f>
        <v>0</v>
      </c>
      <c r="AI211" s="1">
        <f t="shared" ref="AI211" si="3214">IF(COUNT(K211)&lt;1,0,IF((K$3-COUNTIF(K204:K211,"&lt;"&amp;K211))&lt;0,0,IF(((K$3-COUNTIF(K204:K211,"&lt;"&amp;K211))/COUNTIF(K204:K211,K211))&gt;1,1,(K$3-COUNTIF(K204:K211,"&lt;"&amp;K211))/COUNTIF(K204:K211,K211))))</f>
        <v>0</v>
      </c>
      <c r="AJ211" s="1">
        <f t="shared" ref="AJ211" si="3215">IF(COUNT(L211)&lt;1,0,IF((L$3-COUNTIF(L204:L211,"&lt;"&amp;L211))&lt;0,0,IF(((L$3-COUNTIF(L204:L211,"&lt;"&amp;L211))/COUNTIF(L204:L211,L211))&gt;1,1,(L$3-COUNTIF(L204:L211,"&lt;"&amp;L211))/COUNTIF(L204:L211,L211))))</f>
        <v>0</v>
      </c>
      <c r="AK211" s="1">
        <f t="shared" ref="AK211" si="3216">IF(COUNT(M211)&lt;1,0,IF((M$3-COUNTIF(M204:M211,"&lt;"&amp;M211))&lt;0,0,IF(((M$3-COUNTIF(M204:M211,"&lt;"&amp;M211))/COUNTIF(M204:M211,M211))&gt;1,1,(M$3-COUNTIF(M204:M211,"&lt;"&amp;M211))/COUNTIF(M204:M211,M211))))</f>
        <v>0</v>
      </c>
      <c r="AL211" s="1">
        <f t="shared" ref="AL211" si="3217">IF(COUNT(N211)&lt;1,0,IF((N$3-COUNTIF(N204:N211,"&lt;"&amp;N211))&lt;0,0,IF(((N$3-COUNTIF(N204:N211,"&lt;"&amp;N211))/COUNTIF(N204:N211,N211))&gt;1,1,(N$3-COUNTIF(N204:N211,"&lt;"&amp;N211))/COUNTIF(N204:N211,N211))))</f>
        <v>0.25</v>
      </c>
      <c r="AM211" s="1">
        <f t="shared" ref="AM211" si="3218">IF(COUNT(O211)&lt;1,0,IF((O$3-COUNTIF(O204:O211,"&lt;"&amp;O211))&lt;0,0,IF(((O$3-COUNTIF(O204:O211,"&lt;"&amp;O211))/COUNTIF(O204:O211,O211))&gt;1,1,(O$3-COUNTIF(O204:O211,"&lt;"&amp;O211))/COUNTIF(O204:O211,O211))))</f>
        <v>1</v>
      </c>
      <c r="AN211" s="1">
        <f t="shared" ref="AN211" si="3219">IF(COUNT(P211)&lt;1,0,IF((P$3-COUNTIF(P204:P211,"&lt;"&amp;P211))&lt;0,0,IF(((P$3-COUNTIF(P204:P211,"&lt;"&amp;P211))/COUNTIF(P204:P211,P211))&gt;1,1,(P$3-COUNTIF(P204:P211,"&lt;"&amp;P211))/COUNTIF(P204:P211,P211))))</f>
        <v>0.4</v>
      </c>
      <c r="AO211" s="1">
        <f t="shared" ref="AO211" si="3220">IF(COUNT(Q211)&lt;1,0,IF((Q$3-COUNTIF(Q204:Q211,"&lt;"&amp;Q211))&lt;0,0,IF(((Q$3-COUNTIF(Q204:Q211,"&lt;"&amp;Q211))/COUNTIF(Q204:Q211,Q211))&gt;1,1,(Q$3-COUNTIF(Q204:Q211,"&lt;"&amp;Q211))/COUNTIF(Q204:Q211,Q211))))</f>
        <v>0.25</v>
      </c>
      <c r="AP211" s="1">
        <f t="shared" ref="AP211" si="3221">IF(COUNT(R211)&lt;1,0,IF((R$3-COUNTIF(R204:R211,"&lt;"&amp;R211))&lt;0,0,IF(((R$3-COUNTIF(R204:R211,"&lt;"&amp;R211))/COUNTIF(R204:R211,R211))&gt;1,1,(R$3-COUNTIF(R204:R211,"&lt;"&amp;R211))/COUNTIF(R204:R211,R211))))</f>
        <v>0</v>
      </c>
      <c r="AQ211" s="1">
        <f t="shared" ref="AQ211" si="3222">IF(COUNT(S211)&lt;1,0,IF((S$3-COUNTIF(S204:S211,"&lt;"&amp;S211))&lt;0,0,IF(((S$3-COUNTIF(S204:S211,"&lt;"&amp;S211))/COUNTIF(S204:S211,S211))&gt;1,1,(S$3-COUNTIF(S204:S211,"&lt;"&amp;S211))/COUNTIF(S204:S211,S211))))</f>
        <v>0</v>
      </c>
      <c r="AR211" s="1">
        <f t="shared" ref="AR211" si="3223">IF(COUNT(T211)&lt;1,0,IF((T$3-COUNTIF(T204:T211,"&lt;"&amp;T211))&lt;0,0,IF(((T$3-COUNTIF(T204:T211,"&lt;"&amp;T211))/COUNTIF(T204:T211,T211))&gt;1,1,(T$3-COUNTIF(T204:T211,"&lt;"&amp;T211))/COUNTIF(T204:T211,T211))))</f>
        <v>0</v>
      </c>
      <c r="AS211" s="1">
        <f t="shared" ref="AS211" si="3224">IF(COUNT(U211)&lt;1,0,IF((U$3-COUNTIF(U204:U211,"&lt;"&amp;U211))&lt;0,0,IF(((U$3-COUNTIF(U204:U211,"&lt;"&amp;U211))/COUNTIF(U204:U211,U211))&gt;1,1,(U$3-COUNTIF(U204:U211,"&lt;"&amp;U211))/COUNTIF(U204:U211,U211))))</f>
        <v>0</v>
      </c>
      <c r="AT211" s="1">
        <f t="shared" ref="AT211" si="3225">IF(COUNT(V211)&lt;1,0,IF((V$3-COUNTIF(V204:V211,"&lt;"&amp;V211))&lt;0,0,IF(((V$3-COUNTIF(V204:V211,"&lt;"&amp;V211))/COUNTIF(V204:V211,V211))&gt;1,1,(V$3-COUNTIF(V204:V211,"&lt;"&amp;V211))/COUNTIF(V204:V211,V211))))</f>
        <v>0</v>
      </c>
      <c r="AU211" s="1">
        <f t="shared" ref="AU211" si="3226">IF(COUNT(W211)&lt;1,0,IF((W$3-COUNTIF(W204:W211,"&lt;"&amp;W211))&lt;0,0,IF(((W$3-COUNTIF(W204:W211,"&lt;"&amp;W211))/COUNTIF(W204:W211,W211))&gt;1,1,(W$3-COUNTIF(W204:W211,"&lt;"&amp;W211))/COUNTIF(W204:W211,W211))))</f>
        <v>0</v>
      </c>
      <c r="AV211" s="1">
        <f t="shared" ref="AV211" si="3227">IF(COUNT(X211)&lt;1,0,IF((X$3-COUNTIF(X204:X211,"&lt;"&amp;X211))&lt;0,0,IF(((X$3-COUNTIF(X204:X211,"&lt;"&amp;X211))/COUNTIF(X204:X211,X211))&gt;1,1,(X$3-COUNTIF(X204:X211,"&lt;"&amp;X211))/COUNTIF(X204:X211,X211))))</f>
        <v>0</v>
      </c>
      <c r="AW211" s="1">
        <f t="shared" ref="AW211" si="3228">IF(COUNT(Y211)&lt;1,0,IF((Y$3-COUNTIF(Y204:Y211,"&lt;"&amp;Y211))&lt;0,0,IF(((Y$3-COUNTIF(Y204:Y211,"&lt;"&amp;Y211))/COUNTIF(Y204:Y211,Y211))&gt;1,1,(Y$3-COUNTIF(Y204:Y211,"&lt;"&amp;Y211))/COUNTIF(Y204:Y211,Y211))))</f>
        <v>0</v>
      </c>
    </row>
    <row r="212" spans="1:49" x14ac:dyDescent="0.2">
      <c r="A212" s="9">
        <v>19</v>
      </c>
      <c r="B212" s="6" t="s">
        <v>155</v>
      </c>
      <c r="C212" s="1"/>
      <c r="D212" s="1">
        <f t="shared" ref="D212:Y212" si="3229">SUMIF(AB204:AB211,"&gt;0",D204:D211)-((SUMIF(AB204:AB211,"&lt;1",D204:D211)-SUMIF(AB204:AB211,0,D204:D211))/   IF((COUNTIF(AB204:AB211,"&lt;1")-COUNTIF(AB204:AB211,0))=0,1,(COUNTIF(AB204:AB211,"&lt;1")-COUNTIF(AB204:AB211,0))))*(COUNTIF(AB204:AB211,"&gt;0")-D$3)</f>
        <v>172</v>
      </c>
      <c r="E212" s="1">
        <f t="shared" si="3229"/>
        <v>172</v>
      </c>
      <c r="F212" s="1">
        <f t="shared" si="3229"/>
        <v>170</v>
      </c>
      <c r="G212" s="1">
        <f t="shared" si="3229"/>
        <v>181</v>
      </c>
      <c r="H212" s="1">
        <f t="shared" si="3229"/>
        <v>189</v>
      </c>
      <c r="I212" s="1">
        <f t="shared" si="3229"/>
        <v>184</v>
      </c>
      <c r="J212" s="1">
        <f t="shared" si="3229"/>
        <v>183</v>
      </c>
      <c r="K212" s="1">
        <v>187</v>
      </c>
      <c r="L212" s="1">
        <f t="shared" si="3229"/>
        <v>187</v>
      </c>
      <c r="M212" s="1">
        <f t="shared" si="3229"/>
        <v>182</v>
      </c>
      <c r="N212" s="1">
        <f t="shared" si="3229"/>
        <v>198</v>
      </c>
      <c r="O212" s="1">
        <f t="shared" si="3229"/>
        <v>181</v>
      </c>
      <c r="P212" s="1">
        <f t="shared" si="3229"/>
        <v>203</v>
      </c>
      <c r="Q212" s="1">
        <f t="shared" si="3229"/>
        <v>190</v>
      </c>
      <c r="R212" s="1">
        <f t="shared" si="3229"/>
        <v>185</v>
      </c>
      <c r="S212" s="1">
        <f t="shared" si="3229"/>
        <v>193</v>
      </c>
      <c r="T212" s="1">
        <f t="shared" si="3229"/>
        <v>189</v>
      </c>
      <c r="U212" s="1">
        <f t="shared" si="3229"/>
        <v>0</v>
      </c>
      <c r="V212" s="1">
        <f t="shared" si="3229"/>
        <v>0</v>
      </c>
      <c r="W212" s="1">
        <f t="shared" si="3229"/>
        <v>0</v>
      </c>
      <c r="X212" s="1">
        <f t="shared" si="3229"/>
        <v>0</v>
      </c>
      <c r="Y212" s="1">
        <f t="shared" si="3229"/>
        <v>0</v>
      </c>
      <c r="Z212" s="31"/>
    </row>
    <row r="213" spans="1:49" x14ac:dyDescent="0.2">
      <c r="Z213" s="31"/>
    </row>
    <row r="214" spans="1:49" x14ac:dyDescent="0.2">
      <c r="B214" s="6" t="s">
        <v>201</v>
      </c>
      <c r="C214" s="1" t="s">
        <v>63</v>
      </c>
      <c r="D214" s="4">
        <v>1</v>
      </c>
      <c r="E214" s="4">
        <v>2</v>
      </c>
      <c r="F214" s="4">
        <v>3</v>
      </c>
      <c r="G214" s="4">
        <v>4</v>
      </c>
      <c r="H214" s="4">
        <v>5</v>
      </c>
      <c r="I214" s="4">
        <v>6</v>
      </c>
      <c r="J214" s="4">
        <v>7</v>
      </c>
      <c r="K214" s="4">
        <v>8</v>
      </c>
      <c r="L214" s="4">
        <v>9</v>
      </c>
      <c r="M214" s="4">
        <v>10</v>
      </c>
      <c r="N214" s="4">
        <v>11</v>
      </c>
      <c r="O214" s="4">
        <v>12</v>
      </c>
      <c r="P214" s="4">
        <v>13</v>
      </c>
      <c r="Q214" s="4">
        <v>14</v>
      </c>
      <c r="R214" s="4">
        <v>15</v>
      </c>
      <c r="S214" s="4">
        <v>16</v>
      </c>
      <c r="T214" s="4">
        <v>17</v>
      </c>
      <c r="U214" s="4">
        <v>18</v>
      </c>
      <c r="V214" s="4">
        <v>19</v>
      </c>
      <c r="W214" s="4">
        <v>20</v>
      </c>
      <c r="X214" s="4">
        <v>21</v>
      </c>
      <c r="Y214" s="4">
        <v>22</v>
      </c>
      <c r="Z214" s="32" t="s">
        <v>4</v>
      </c>
    </row>
    <row r="215" spans="1:49" ht="15" x14ac:dyDescent="0.2">
      <c r="B215" s="11" t="s">
        <v>198</v>
      </c>
      <c r="C215" s="18" t="s">
        <v>221</v>
      </c>
      <c r="D215" s="7">
        <v>45</v>
      </c>
      <c r="E215" s="7">
        <v>45</v>
      </c>
      <c r="F215" s="7">
        <v>45</v>
      </c>
      <c r="G215" s="7">
        <v>35</v>
      </c>
      <c r="H215" s="7">
        <v>45</v>
      </c>
      <c r="I215" s="7">
        <v>45</v>
      </c>
      <c r="J215" s="7">
        <v>39</v>
      </c>
      <c r="K215" s="7">
        <v>35</v>
      </c>
      <c r="L215" s="7">
        <v>45</v>
      </c>
      <c r="M215" s="7">
        <v>45</v>
      </c>
      <c r="N215" s="7">
        <v>45</v>
      </c>
      <c r="O215" s="7">
        <v>38</v>
      </c>
      <c r="P215" s="7">
        <v>45</v>
      </c>
      <c r="Q215" s="7">
        <v>45</v>
      </c>
      <c r="R215" s="7">
        <v>45</v>
      </c>
      <c r="S215" s="7">
        <v>45</v>
      </c>
      <c r="T215" s="7">
        <v>45</v>
      </c>
      <c r="U215" s="7"/>
      <c r="V215" s="7"/>
      <c r="W215" s="7"/>
      <c r="X215" s="7"/>
      <c r="Y215" s="7"/>
      <c r="Z215" s="30">
        <f>IF(D215&lt;&gt;"",AVERAGE(D215:Y215),"")</f>
        <v>43.058823529411768</v>
      </c>
      <c r="AB215" s="1">
        <f>IF(COUNT(D215)&lt;1,0,IF((D$3-COUNTIF(D215:D222,"&lt;"&amp;D215))&lt;0,0,IF(((D$3-COUNTIF(D215:D222,"&lt;"&amp;D215))/COUNTIF(D215:D222,D215))&gt;1,1,(D$3-COUNTIF(D215:D222,"&lt;"&amp;D215))/COUNTIF(D215:D222,D215))))</f>
        <v>0</v>
      </c>
      <c r="AC215" s="1">
        <f t="shared" ref="AC215" si="3230">IF(COUNT(E215)&lt;1,0,IF((E$3-COUNTIF(E215:E222,"&lt;"&amp;E215))&lt;0,0,IF(((E$3-COUNTIF(E215:E222,"&lt;"&amp;E215))/COUNTIF(E215:E222,E215))&gt;1,1,(E$3-COUNTIF(E215:E222,"&lt;"&amp;E215))/COUNTIF(E215:E222,E215))))</f>
        <v>0.25</v>
      </c>
      <c r="AD215" s="1">
        <f t="shared" ref="AD215" si="3231">IF(COUNT(F215)&lt;1,0,IF((F$3-COUNTIF(F215:F222,"&lt;"&amp;F215))&lt;0,0,IF(((F$3-COUNTIF(F215:F222,"&lt;"&amp;F215))/COUNTIF(F215:F222,F215))&gt;1,1,(F$3-COUNTIF(F215:F222,"&lt;"&amp;F215))/COUNTIF(F215:F222,F215))))</f>
        <v>0.5</v>
      </c>
      <c r="AE215" s="1">
        <f t="shared" ref="AE215" si="3232">IF(COUNT(G215)&lt;1,0,IF((G$3-COUNTIF(G215:G222,"&lt;"&amp;G215))&lt;0,0,IF(((G$3-COUNTIF(G215:G222,"&lt;"&amp;G215))/COUNTIF(G215:G222,G215))&gt;1,1,(G$3-COUNTIF(G215:G222,"&lt;"&amp;G215))/COUNTIF(G215:G222,G215))))</f>
        <v>1</v>
      </c>
      <c r="AF215" s="1">
        <f t="shared" ref="AF215" si="3233">IF(COUNT(H215)&lt;1,0,IF((H$3-COUNTIF(H215:H222,"&lt;"&amp;H215))&lt;0,0,IF(((H$3-COUNTIF(H215:H222,"&lt;"&amp;H215))/COUNTIF(H215:H222,H215))&gt;1,1,(H$3-COUNTIF(H215:H222,"&lt;"&amp;H215))/COUNTIF(H215:H222,H215))))</f>
        <v>0.5714285714285714</v>
      </c>
      <c r="AG215" s="1">
        <f t="shared" ref="AG215" si="3234">IF(COUNT(I215)&lt;1,0,IF((I$3-COUNTIF(I215:I222,"&lt;"&amp;I215))&lt;0,0,IF(((I$3-COUNTIF(I215:I222,"&lt;"&amp;I215))/COUNTIF(I215:I222,I215))&gt;1,1,(I$3-COUNTIF(I215:I222,"&lt;"&amp;I215))/COUNTIF(I215:I222,I215))))</f>
        <v>0.4</v>
      </c>
      <c r="AH215" s="1">
        <f t="shared" ref="AH215" si="3235">IF(COUNT(J215)&lt;1,0,IF((J$3-COUNTIF(J215:J222,"&lt;"&amp;J215))&lt;0,0,IF(((J$3-COUNTIF(J215:J222,"&lt;"&amp;J215))/COUNTIF(J215:J222,J215))&gt;1,1,(J$3-COUNTIF(J215:J222,"&lt;"&amp;J215))/COUNTIF(J215:J222,J215))))</f>
        <v>1</v>
      </c>
      <c r="AI215" s="1">
        <f t="shared" ref="AI215" si="3236">IF(COUNT(K215)&lt;1,0,IF((K$3-COUNTIF(K215:K222,"&lt;"&amp;K215))&lt;0,0,IF(((K$3-COUNTIF(K215:K222,"&lt;"&amp;K215))/COUNTIF(K215:K222,K215))&gt;1,1,(K$3-COUNTIF(K215:K222,"&lt;"&amp;K215))/COUNTIF(K215:K222,K215))))</f>
        <v>1</v>
      </c>
      <c r="AJ215" s="1">
        <f t="shared" ref="AJ215" si="3237">IF(COUNT(L215)&lt;1,0,IF((L$3-COUNTIF(L215:L222,"&lt;"&amp;L215))&lt;0,0,IF(((L$3-COUNTIF(L215:L222,"&lt;"&amp;L215))/COUNTIF(L215:L222,L215))&gt;1,1,(L$3-COUNTIF(L215:L222,"&lt;"&amp;L215))/COUNTIF(L215:L222,L215))))</f>
        <v>0.4</v>
      </c>
      <c r="AK215" s="1">
        <f t="shared" ref="AK215" si="3238">IF(COUNT(M215)&lt;1,0,IF((M$3-COUNTIF(M215:M222,"&lt;"&amp;M215))&lt;0,0,IF(((M$3-COUNTIF(M215:M222,"&lt;"&amp;M215))/COUNTIF(M215:M222,M215))&gt;1,1,(M$3-COUNTIF(M215:M222,"&lt;"&amp;M215))/COUNTIF(M215:M222,M215))))</f>
        <v>0</v>
      </c>
      <c r="AL215" s="1">
        <f t="shared" ref="AL215" si="3239">IF(COUNT(N215)&lt;1,0,IF((N$3-COUNTIF(N215:N222,"&lt;"&amp;N215))&lt;0,0,IF(((N$3-COUNTIF(N215:N222,"&lt;"&amp;N215))/COUNTIF(N215:N222,N215))&gt;1,1,(N$3-COUNTIF(N215:N222,"&lt;"&amp;N215))/COUNTIF(N215:N222,N215))))</f>
        <v>0.25</v>
      </c>
      <c r="AM215" s="1">
        <f t="shared" ref="AM215" si="3240">IF(COUNT(O215)&lt;1,0,IF((O$3-COUNTIF(O215:O222,"&lt;"&amp;O215))&lt;0,0,IF(((O$3-COUNTIF(O215:O222,"&lt;"&amp;O215))/COUNTIF(O215:O222,O215))&gt;1,1,(O$3-COUNTIF(O215:O222,"&lt;"&amp;O215))/COUNTIF(O215:O222,O215))))</f>
        <v>1</v>
      </c>
      <c r="AN215" s="1">
        <f t="shared" ref="AN215" si="3241">IF(COUNT(P215)&lt;1,0,IF((P$3-COUNTIF(P215:P222,"&lt;"&amp;P215))&lt;0,0,IF(((P$3-COUNTIF(P215:P222,"&lt;"&amp;P215))/COUNTIF(P215:P222,P215))&gt;1,1,(P$3-COUNTIF(P215:P222,"&lt;"&amp;P215))/COUNTIF(P215:P222,P215))))</f>
        <v>0.4</v>
      </c>
      <c r="AO215" s="1">
        <f t="shared" ref="AO215" si="3242">IF(COUNT(Q215)&lt;1,0,IF((Q$3-COUNTIF(Q215:Q222,"&lt;"&amp;Q215))&lt;0,0,IF(((Q$3-COUNTIF(Q215:Q222,"&lt;"&amp;Q215))/COUNTIF(Q215:Q222,Q215))&gt;1,1,(Q$3-COUNTIF(Q215:Q222,"&lt;"&amp;Q215))/COUNTIF(Q215:Q222,Q215))))</f>
        <v>0.5714285714285714</v>
      </c>
      <c r="AP215" s="1">
        <f t="shared" ref="AP215" si="3243">IF(COUNT(R215)&lt;1,0,IF((R$3-COUNTIF(R215:R222,"&lt;"&amp;R215))&lt;0,0,IF(((R$3-COUNTIF(R215:R222,"&lt;"&amp;R215))/COUNTIF(R215:R222,R215))&gt;1,1,(R$3-COUNTIF(R215:R222,"&lt;"&amp;R215))/COUNTIF(R215:R222,R215))))</f>
        <v>0.5</v>
      </c>
      <c r="AQ215" s="1">
        <f t="shared" ref="AQ215" si="3244">IF(COUNT(S215)&lt;1,0,IF((S$3-COUNTIF(S215:S222,"&lt;"&amp;S215))&lt;0,0,IF(((S$3-COUNTIF(S215:S222,"&lt;"&amp;S215))/COUNTIF(S215:S222,S215))&gt;1,1,(S$3-COUNTIF(S215:S222,"&lt;"&amp;S215))/COUNTIF(S215:S222,S215))))</f>
        <v>0.5714285714285714</v>
      </c>
      <c r="AR215" s="1">
        <f t="shared" ref="AR215" si="3245">IF(COUNT(T215)&lt;1,0,IF((T$3-COUNTIF(T215:T222,"&lt;"&amp;T215))&lt;0,0,IF(((T$3-COUNTIF(T215:T222,"&lt;"&amp;T215))/COUNTIF(T215:T222,T215))&gt;1,1,(T$3-COUNTIF(T215:T222,"&lt;"&amp;T215))/COUNTIF(T215:T222,T215))))</f>
        <v>0.5714285714285714</v>
      </c>
      <c r="AS215" s="1">
        <f t="shared" ref="AS215" si="3246">IF(COUNT(U215)&lt;1,0,IF((U$3-COUNTIF(U215:U222,"&lt;"&amp;U215))&lt;0,0,IF(((U$3-COUNTIF(U215:U222,"&lt;"&amp;U215))/COUNTIF(U215:U222,U215))&gt;1,1,(U$3-COUNTIF(U215:U222,"&lt;"&amp;U215))/COUNTIF(U215:U222,U215))))</f>
        <v>0</v>
      </c>
      <c r="AT215" s="1">
        <f t="shared" ref="AT215" si="3247">IF(COUNT(V215)&lt;1,0,IF((V$3-COUNTIF(V215:V222,"&lt;"&amp;V215))&lt;0,0,IF(((V$3-COUNTIF(V215:V222,"&lt;"&amp;V215))/COUNTIF(V215:V222,V215))&gt;1,1,(V$3-COUNTIF(V215:V222,"&lt;"&amp;V215))/COUNTIF(V215:V222,V215))))</f>
        <v>0</v>
      </c>
      <c r="AU215" s="1">
        <f t="shared" ref="AU215" si="3248">IF(COUNT(W215)&lt;1,0,IF((W$3-COUNTIF(W215:W222,"&lt;"&amp;W215))&lt;0,0,IF(((W$3-COUNTIF(W215:W222,"&lt;"&amp;W215))/COUNTIF(W215:W222,W215))&gt;1,1,(W$3-COUNTIF(W215:W222,"&lt;"&amp;W215))/COUNTIF(W215:W222,W215))))</f>
        <v>0</v>
      </c>
      <c r="AV215" s="1">
        <f t="shared" ref="AV215" si="3249">IF(COUNT(X215)&lt;1,0,IF((X$3-COUNTIF(X215:X222,"&lt;"&amp;X215))&lt;0,0,IF(((X$3-COUNTIF(X215:X222,"&lt;"&amp;X215))/COUNTIF(X215:X222,X215))&gt;1,1,(X$3-COUNTIF(X215:X222,"&lt;"&amp;X215))/COUNTIF(X215:X222,X215))))</f>
        <v>0</v>
      </c>
      <c r="AW215" s="1">
        <f t="shared" ref="AW215" si="3250">IF(COUNT(Y215)&lt;1,0,IF((Y$3-COUNTIF(Y215:Y222,"&lt;"&amp;Y215))&lt;0,0,IF(((Y$3-COUNTIF(Y215:Y222,"&lt;"&amp;Y215))/COUNTIF(Y215:Y222,Y215))&gt;1,1,(Y$3-COUNTIF(Y215:Y222,"&lt;"&amp;Y215))/COUNTIF(Y215:Y222,Y215))))</f>
        <v>0</v>
      </c>
    </row>
    <row r="216" spans="1:49" ht="15" x14ac:dyDescent="0.2">
      <c r="B216" s="11" t="s">
        <v>199</v>
      </c>
      <c r="C216" s="18" t="s">
        <v>221</v>
      </c>
      <c r="D216" s="7">
        <v>35</v>
      </c>
      <c r="E216" s="7">
        <v>45</v>
      </c>
      <c r="F216" s="7">
        <v>45</v>
      </c>
      <c r="G216" s="7">
        <v>40</v>
      </c>
      <c r="H216" s="7">
        <v>45</v>
      </c>
      <c r="I216" s="7">
        <v>32</v>
      </c>
      <c r="J216" s="7">
        <v>40</v>
      </c>
      <c r="K216" s="7">
        <v>37</v>
      </c>
      <c r="L216" s="7">
        <v>45</v>
      </c>
      <c r="M216" s="7">
        <v>41</v>
      </c>
      <c r="N216" s="7">
        <v>45</v>
      </c>
      <c r="O216" s="7">
        <v>42</v>
      </c>
      <c r="P216" s="7">
        <v>45</v>
      </c>
      <c r="Q216" s="7">
        <v>45</v>
      </c>
      <c r="R216" s="7">
        <v>45</v>
      </c>
      <c r="S216" s="7">
        <v>45</v>
      </c>
      <c r="T216" s="7">
        <v>45</v>
      </c>
      <c r="U216" s="7"/>
      <c r="V216" s="7"/>
      <c r="W216" s="7"/>
      <c r="X216" s="7"/>
      <c r="Y216" s="7"/>
      <c r="Z216" s="30">
        <f t="shared" ref="Z216:Z222" si="3251">IF(D216&lt;&gt;"",AVERAGE(D216:Y216),"")</f>
        <v>42.176470588235297</v>
      </c>
      <c r="AB216" s="1">
        <f>IF(COUNT(D216)&lt;1,0,IF((D$3-COUNTIF(D215:D222,"&lt;"&amp;D216))&lt;0,0,IF(((D$3-COUNTIF(D215:D222,"&lt;"&amp;D216))/COUNTIF(D215:D222,D216))&gt;1,1,(D$3-COUNTIF(D215:D222,"&lt;"&amp;D216))/COUNTIF(D215:D222,D216))))</f>
        <v>1</v>
      </c>
      <c r="AC216" s="1">
        <f t="shared" ref="AC216" si="3252">IF(COUNT(E216)&lt;1,0,IF((E$3-COUNTIF(E215:E222,"&lt;"&amp;E216))&lt;0,0,IF(((E$3-COUNTIF(E215:E222,"&lt;"&amp;E216))/COUNTIF(E215:E222,E216))&gt;1,1,(E$3-COUNTIF(E215:E222,"&lt;"&amp;E216))/COUNTIF(E215:E222,E216))))</f>
        <v>0.25</v>
      </c>
      <c r="AD216" s="1">
        <f t="shared" ref="AD216" si="3253">IF(COUNT(F216)&lt;1,0,IF((F$3-COUNTIF(F215:F222,"&lt;"&amp;F216))&lt;0,0,IF(((F$3-COUNTIF(F215:F222,"&lt;"&amp;F216))/COUNTIF(F215:F222,F216))&gt;1,1,(F$3-COUNTIF(F215:F222,"&lt;"&amp;F216))/COUNTIF(F215:F222,F216))))</f>
        <v>0.5</v>
      </c>
      <c r="AE216" s="1">
        <f t="shared" ref="AE216" si="3254">IF(COUNT(G216)&lt;1,0,IF((G$3-COUNTIF(G215:G222,"&lt;"&amp;G216))&lt;0,0,IF(((G$3-COUNTIF(G215:G222,"&lt;"&amp;G216))/COUNTIF(G215:G222,G216))&gt;1,1,(G$3-COUNTIF(G215:G222,"&lt;"&amp;G216))/COUNTIF(G215:G222,G216))))</f>
        <v>1</v>
      </c>
      <c r="AF216" s="1">
        <f t="shared" ref="AF216" si="3255">IF(COUNT(H216)&lt;1,0,IF((H$3-COUNTIF(H215:H222,"&lt;"&amp;H216))&lt;0,0,IF(((H$3-COUNTIF(H215:H222,"&lt;"&amp;H216))/COUNTIF(H215:H222,H216))&gt;1,1,(H$3-COUNTIF(H215:H222,"&lt;"&amp;H216))/COUNTIF(H215:H222,H216))))</f>
        <v>0.5714285714285714</v>
      </c>
      <c r="AG216" s="1">
        <f t="shared" ref="AG216" si="3256">IF(COUNT(I216)&lt;1,0,IF((I$3-COUNTIF(I215:I222,"&lt;"&amp;I216))&lt;0,0,IF(((I$3-COUNTIF(I215:I222,"&lt;"&amp;I216))/COUNTIF(I215:I222,I216))&gt;1,1,(I$3-COUNTIF(I215:I222,"&lt;"&amp;I216))/COUNTIF(I215:I222,I216))))</f>
        <v>1</v>
      </c>
      <c r="AH216" s="1">
        <f t="shared" ref="AH216" si="3257">IF(COUNT(J216)&lt;1,0,IF((J$3-COUNTIF(J215:J222,"&lt;"&amp;J216))&lt;0,0,IF(((J$3-COUNTIF(J215:J222,"&lt;"&amp;J216))/COUNTIF(J215:J222,J216))&gt;1,1,(J$3-COUNTIF(J215:J222,"&lt;"&amp;J216))/COUNTIF(J215:J222,J216))))</f>
        <v>1</v>
      </c>
      <c r="AI216" s="1">
        <f t="shared" ref="AI216" si="3258">IF(COUNT(K216)&lt;1,0,IF((K$3-COUNTIF(K215:K222,"&lt;"&amp;K216))&lt;0,0,IF(((K$3-COUNTIF(K215:K222,"&lt;"&amp;K216))/COUNTIF(K215:K222,K216))&gt;1,1,(K$3-COUNTIF(K215:K222,"&lt;"&amp;K216))/COUNTIF(K215:K222,K216))))</f>
        <v>1</v>
      </c>
      <c r="AJ216" s="1">
        <f t="shared" ref="AJ216" si="3259">IF(COUNT(L216)&lt;1,0,IF((L$3-COUNTIF(L215:L222,"&lt;"&amp;L216))&lt;0,0,IF(((L$3-COUNTIF(L215:L222,"&lt;"&amp;L216))/COUNTIF(L215:L222,L216))&gt;1,1,(L$3-COUNTIF(L215:L222,"&lt;"&amp;L216))/COUNTIF(L215:L222,L216))))</f>
        <v>0.4</v>
      </c>
      <c r="AK216" s="1">
        <f t="shared" ref="AK216" si="3260">IF(COUNT(M216)&lt;1,0,IF((M$3-COUNTIF(M215:M222,"&lt;"&amp;M216))&lt;0,0,IF(((M$3-COUNTIF(M215:M222,"&lt;"&amp;M216))/COUNTIF(M215:M222,M216))&gt;1,1,(M$3-COUNTIF(M215:M222,"&lt;"&amp;M216))/COUNTIF(M215:M222,M216))))</f>
        <v>1</v>
      </c>
      <c r="AL216" s="1">
        <f t="shared" ref="AL216" si="3261">IF(COUNT(N216)&lt;1,0,IF((N$3-COUNTIF(N215:N222,"&lt;"&amp;N216))&lt;0,0,IF(((N$3-COUNTIF(N215:N222,"&lt;"&amp;N216))/COUNTIF(N215:N222,N216))&gt;1,1,(N$3-COUNTIF(N215:N222,"&lt;"&amp;N216))/COUNTIF(N215:N222,N216))))</f>
        <v>0.25</v>
      </c>
      <c r="AM216" s="1">
        <f t="shared" ref="AM216" si="3262">IF(COUNT(O216)&lt;1,0,IF((O$3-COUNTIF(O215:O222,"&lt;"&amp;O216))&lt;0,0,IF(((O$3-COUNTIF(O215:O222,"&lt;"&amp;O216))/COUNTIF(O215:O222,O216))&gt;1,1,(O$3-COUNTIF(O215:O222,"&lt;"&amp;O216))/COUNTIF(O215:O222,O216))))</f>
        <v>1</v>
      </c>
      <c r="AN216" s="1">
        <f t="shared" ref="AN216" si="3263">IF(COUNT(P216)&lt;1,0,IF((P$3-COUNTIF(P215:P222,"&lt;"&amp;P216))&lt;0,0,IF(((P$3-COUNTIF(P215:P222,"&lt;"&amp;P216))/COUNTIF(P215:P222,P216))&gt;1,1,(P$3-COUNTIF(P215:P222,"&lt;"&amp;P216))/COUNTIF(P215:P222,P216))))</f>
        <v>0.4</v>
      </c>
      <c r="AO216" s="1">
        <f t="shared" ref="AO216" si="3264">IF(COUNT(Q216)&lt;1,0,IF((Q$3-COUNTIF(Q215:Q222,"&lt;"&amp;Q216))&lt;0,0,IF(((Q$3-COUNTIF(Q215:Q222,"&lt;"&amp;Q216))/COUNTIF(Q215:Q222,Q216))&gt;1,1,(Q$3-COUNTIF(Q215:Q222,"&lt;"&amp;Q216))/COUNTIF(Q215:Q222,Q216))))</f>
        <v>0.5714285714285714</v>
      </c>
      <c r="AP216" s="1">
        <f t="shared" ref="AP216" si="3265">IF(COUNT(R216)&lt;1,0,IF((R$3-COUNTIF(R215:R222,"&lt;"&amp;R216))&lt;0,0,IF(((R$3-COUNTIF(R215:R222,"&lt;"&amp;R216))/COUNTIF(R215:R222,R216))&gt;1,1,(R$3-COUNTIF(R215:R222,"&lt;"&amp;R216))/COUNTIF(R215:R222,R216))))</f>
        <v>0.5</v>
      </c>
      <c r="AQ216" s="1">
        <f t="shared" ref="AQ216" si="3266">IF(COUNT(S216)&lt;1,0,IF((S$3-COUNTIF(S215:S222,"&lt;"&amp;S216))&lt;0,0,IF(((S$3-COUNTIF(S215:S222,"&lt;"&amp;S216))/COUNTIF(S215:S222,S216))&gt;1,1,(S$3-COUNTIF(S215:S222,"&lt;"&amp;S216))/COUNTIF(S215:S222,S216))))</f>
        <v>0.5714285714285714</v>
      </c>
      <c r="AR216" s="1">
        <f t="shared" ref="AR216" si="3267">IF(COUNT(T216)&lt;1,0,IF((T$3-COUNTIF(T215:T222,"&lt;"&amp;T216))&lt;0,0,IF(((T$3-COUNTIF(T215:T222,"&lt;"&amp;T216))/COUNTIF(T215:T222,T216))&gt;1,1,(T$3-COUNTIF(T215:T222,"&lt;"&amp;T216))/COUNTIF(T215:T222,T216))))</f>
        <v>0.5714285714285714</v>
      </c>
      <c r="AS216" s="1">
        <f t="shared" ref="AS216" si="3268">IF(COUNT(U216)&lt;1,0,IF((U$3-COUNTIF(U215:U222,"&lt;"&amp;U216))&lt;0,0,IF(((U$3-COUNTIF(U215:U222,"&lt;"&amp;U216))/COUNTIF(U215:U222,U216))&gt;1,1,(U$3-COUNTIF(U215:U222,"&lt;"&amp;U216))/COUNTIF(U215:U222,U216))))</f>
        <v>0</v>
      </c>
      <c r="AT216" s="1">
        <f t="shared" ref="AT216" si="3269">IF(COUNT(V216)&lt;1,0,IF((V$3-COUNTIF(V215:V222,"&lt;"&amp;V216))&lt;0,0,IF(((V$3-COUNTIF(V215:V222,"&lt;"&amp;V216))/COUNTIF(V215:V222,V216))&gt;1,1,(V$3-COUNTIF(V215:V222,"&lt;"&amp;V216))/COUNTIF(V215:V222,V216))))</f>
        <v>0</v>
      </c>
      <c r="AU216" s="1">
        <f t="shared" ref="AU216" si="3270">IF(COUNT(W216)&lt;1,0,IF((W$3-COUNTIF(W215:W222,"&lt;"&amp;W216))&lt;0,0,IF(((W$3-COUNTIF(W215:W222,"&lt;"&amp;W216))/COUNTIF(W215:W222,W216))&gt;1,1,(W$3-COUNTIF(W215:W222,"&lt;"&amp;W216))/COUNTIF(W215:W222,W216))))</f>
        <v>0</v>
      </c>
      <c r="AV216" s="1">
        <f t="shared" ref="AV216" si="3271">IF(COUNT(X216)&lt;1,0,IF((X$3-COUNTIF(X215:X222,"&lt;"&amp;X216))&lt;0,0,IF(((X$3-COUNTIF(X215:X222,"&lt;"&amp;X216))/COUNTIF(X215:X222,X216))&gt;1,1,(X$3-COUNTIF(X215:X222,"&lt;"&amp;X216))/COUNTIF(X215:X222,X216))))</f>
        <v>0</v>
      </c>
      <c r="AW216" s="1">
        <f t="shared" ref="AW216" si="3272">IF(COUNT(Y216)&lt;1,0,IF((Y$3-COUNTIF(Y215:Y222,"&lt;"&amp;Y216))&lt;0,0,IF(((Y$3-COUNTIF(Y215:Y222,"&lt;"&amp;Y216))/COUNTIF(Y215:Y222,Y216))&gt;1,1,(Y$3-COUNTIF(Y215:Y222,"&lt;"&amp;Y216))/COUNTIF(Y215:Y222,Y216))))</f>
        <v>0</v>
      </c>
    </row>
    <row r="217" spans="1:49" ht="15" x14ac:dyDescent="0.2">
      <c r="B217" s="11" t="s">
        <v>93</v>
      </c>
      <c r="C217" s="18" t="s">
        <v>221</v>
      </c>
      <c r="D217" s="7">
        <v>45</v>
      </c>
      <c r="E217" s="7">
        <v>45</v>
      </c>
      <c r="F217" s="7">
        <v>45</v>
      </c>
      <c r="G217" s="7">
        <v>35</v>
      </c>
      <c r="H217" s="7">
        <v>45</v>
      </c>
      <c r="I217" s="7">
        <v>34</v>
      </c>
      <c r="J217" s="7">
        <v>45</v>
      </c>
      <c r="K217" s="7">
        <v>38</v>
      </c>
      <c r="L217" s="7">
        <v>45</v>
      </c>
      <c r="M217" s="7">
        <v>36</v>
      </c>
      <c r="N217" s="7">
        <v>45</v>
      </c>
      <c r="O217" s="7">
        <v>45</v>
      </c>
      <c r="P217" s="7">
        <v>45</v>
      </c>
      <c r="Q217" s="7">
        <v>45</v>
      </c>
      <c r="R217" s="7">
        <v>45</v>
      </c>
      <c r="S217" s="7">
        <v>45</v>
      </c>
      <c r="T217" s="7">
        <v>45</v>
      </c>
      <c r="U217" s="7"/>
      <c r="V217" s="7"/>
      <c r="W217" s="7"/>
      <c r="X217" s="7"/>
      <c r="Y217" s="7"/>
      <c r="Z217" s="30">
        <f t="shared" si="3251"/>
        <v>42.823529411764703</v>
      </c>
      <c r="AB217" s="1">
        <f>IF(COUNT(D217)&lt;1,0,IF((D$3-COUNTIF(D215:D222,"&lt;"&amp;D217))&lt;0,0,IF(((D$3-COUNTIF(D215:D222,"&lt;"&amp;D217))/COUNTIF(D215:D222,D217))&gt;1,1,(D$3-COUNTIF(D215:D222,"&lt;"&amp;D217))/COUNTIF(D215:D222,D217))))</f>
        <v>0</v>
      </c>
      <c r="AC217" s="1">
        <f t="shared" ref="AC217" si="3273">IF(COUNT(E217)&lt;1,0,IF((E$3-COUNTIF(E215:E222,"&lt;"&amp;E217))&lt;0,0,IF(((E$3-COUNTIF(E215:E222,"&lt;"&amp;E217))/COUNTIF(E215:E222,E217))&gt;1,1,(E$3-COUNTIF(E215:E222,"&lt;"&amp;E217))/COUNTIF(E215:E222,E217))))</f>
        <v>0.25</v>
      </c>
      <c r="AD217" s="1">
        <f t="shared" ref="AD217" si="3274">IF(COUNT(F217)&lt;1,0,IF((F$3-COUNTIF(F215:F222,"&lt;"&amp;F217))&lt;0,0,IF(((F$3-COUNTIF(F215:F222,"&lt;"&amp;F217))/COUNTIF(F215:F222,F217))&gt;1,1,(F$3-COUNTIF(F215:F222,"&lt;"&amp;F217))/COUNTIF(F215:F222,F217))))</f>
        <v>0.5</v>
      </c>
      <c r="AE217" s="1">
        <f t="shared" ref="AE217" si="3275">IF(COUNT(G217)&lt;1,0,IF((G$3-COUNTIF(G215:G222,"&lt;"&amp;G217))&lt;0,0,IF(((G$3-COUNTIF(G215:G222,"&lt;"&amp;G217))/COUNTIF(G215:G222,G217))&gt;1,1,(G$3-COUNTIF(G215:G222,"&lt;"&amp;G217))/COUNTIF(G215:G222,G217))))</f>
        <v>1</v>
      </c>
      <c r="AF217" s="1">
        <f t="shared" ref="AF217" si="3276">IF(COUNT(H217)&lt;1,0,IF((H$3-COUNTIF(H215:H222,"&lt;"&amp;H217))&lt;0,0,IF(((H$3-COUNTIF(H215:H222,"&lt;"&amp;H217))/COUNTIF(H215:H222,H217))&gt;1,1,(H$3-COUNTIF(H215:H222,"&lt;"&amp;H217))/COUNTIF(H215:H222,H217))))</f>
        <v>0.5714285714285714</v>
      </c>
      <c r="AG217" s="1">
        <f t="shared" ref="AG217" si="3277">IF(COUNT(I217)&lt;1,0,IF((I$3-COUNTIF(I215:I222,"&lt;"&amp;I217))&lt;0,0,IF(((I$3-COUNTIF(I215:I222,"&lt;"&amp;I217))/COUNTIF(I215:I222,I217))&gt;1,1,(I$3-COUNTIF(I215:I222,"&lt;"&amp;I217))/COUNTIF(I215:I222,I217))))</f>
        <v>1</v>
      </c>
      <c r="AH217" s="1">
        <f t="shared" ref="AH217" si="3278">IF(COUNT(J217)&lt;1,0,IF((J$3-COUNTIF(J215:J222,"&lt;"&amp;J217))&lt;0,0,IF(((J$3-COUNTIF(J215:J222,"&lt;"&amp;J217))/COUNTIF(J215:J222,J217))&gt;1,1,(J$3-COUNTIF(J215:J222,"&lt;"&amp;J217))/COUNTIF(J215:J222,J217))))</f>
        <v>0</v>
      </c>
      <c r="AI217" s="1">
        <f t="shared" ref="AI217" si="3279">IF(COUNT(K217)&lt;1,0,IF((K$3-COUNTIF(K215:K222,"&lt;"&amp;K217))&lt;0,0,IF(((K$3-COUNTIF(K215:K222,"&lt;"&amp;K217))/COUNTIF(K215:K222,K217))&gt;1,1,(K$3-COUNTIF(K215:K222,"&lt;"&amp;K217))/COUNTIF(K215:K222,K217))))</f>
        <v>1</v>
      </c>
      <c r="AJ217" s="1">
        <f t="shared" ref="AJ217" si="3280">IF(COUNT(L217)&lt;1,0,IF((L$3-COUNTIF(L215:L222,"&lt;"&amp;L217))&lt;0,0,IF(((L$3-COUNTIF(L215:L222,"&lt;"&amp;L217))/COUNTIF(L215:L222,L217))&gt;1,1,(L$3-COUNTIF(L215:L222,"&lt;"&amp;L217))/COUNTIF(L215:L222,L217))))</f>
        <v>0.4</v>
      </c>
      <c r="AK217" s="1">
        <f t="shared" ref="AK217" si="3281">IF(COUNT(M217)&lt;1,0,IF((M$3-COUNTIF(M215:M222,"&lt;"&amp;M217))&lt;0,0,IF(((M$3-COUNTIF(M215:M222,"&lt;"&amp;M217))/COUNTIF(M215:M222,M217))&gt;1,1,(M$3-COUNTIF(M215:M222,"&lt;"&amp;M217))/COUNTIF(M215:M222,M217))))</f>
        <v>1</v>
      </c>
      <c r="AL217" s="1">
        <f t="shared" ref="AL217" si="3282">IF(COUNT(N217)&lt;1,0,IF((N$3-COUNTIF(N215:N222,"&lt;"&amp;N217))&lt;0,0,IF(((N$3-COUNTIF(N215:N222,"&lt;"&amp;N217))/COUNTIF(N215:N222,N217))&gt;1,1,(N$3-COUNTIF(N215:N222,"&lt;"&amp;N217))/COUNTIF(N215:N222,N217))))</f>
        <v>0.25</v>
      </c>
      <c r="AM217" s="1">
        <f t="shared" ref="AM217" si="3283">IF(COUNT(O217)&lt;1,0,IF((O$3-COUNTIF(O215:O222,"&lt;"&amp;O217))&lt;0,0,IF(((O$3-COUNTIF(O215:O222,"&lt;"&amp;O217))/COUNTIF(O215:O222,O217))&gt;1,1,(O$3-COUNTIF(O215:O222,"&lt;"&amp;O217))/COUNTIF(O215:O222,O217))))</f>
        <v>0</v>
      </c>
      <c r="AN217" s="1">
        <f t="shared" ref="AN217" si="3284">IF(COUNT(P217)&lt;1,0,IF((P$3-COUNTIF(P215:P222,"&lt;"&amp;P217))&lt;0,0,IF(((P$3-COUNTIF(P215:P222,"&lt;"&amp;P217))/COUNTIF(P215:P222,P217))&gt;1,1,(P$3-COUNTIF(P215:P222,"&lt;"&amp;P217))/COUNTIF(P215:P222,P217))))</f>
        <v>0.4</v>
      </c>
      <c r="AO217" s="1">
        <f t="shared" ref="AO217" si="3285">IF(COUNT(Q217)&lt;1,0,IF((Q$3-COUNTIF(Q215:Q222,"&lt;"&amp;Q217))&lt;0,0,IF(((Q$3-COUNTIF(Q215:Q222,"&lt;"&amp;Q217))/COUNTIF(Q215:Q222,Q217))&gt;1,1,(Q$3-COUNTIF(Q215:Q222,"&lt;"&amp;Q217))/COUNTIF(Q215:Q222,Q217))))</f>
        <v>0.5714285714285714</v>
      </c>
      <c r="AP217" s="1">
        <f t="shared" ref="AP217" si="3286">IF(COUNT(R217)&lt;1,0,IF((R$3-COUNTIF(R215:R222,"&lt;"&amp;R217))&lt;0,0,IF(((R$3-COUNTIF(R215:R222,"&lt;"&amp;R217))/COUNTIF(R215:R222,R217))&gt;1,1,(R$3-COUNTIF(R215:R222,"&lt;"&amp;R217))/COUNTIF(R215:R222,R217))))</f>
        <v>0.5</v>
      </c>
      <c r="AQ217" s="1">
        <f t="shared" ref="AQ217" si="3287">IF(COUNT(S217)&lt;1,0,IF((S$3-COUNTIF(S215:S222,"&lt;"&amp;S217))&lt;0,0,IF(((S$3-COUNTIF(S215:S222,"&lt;"&amp;S217))/COUNTIF(S215:S222,S217))&gt;1,1,(S$3-COUNTIF(S215:S222,"&lt;"&amp;S217))/COUNTIF(S215:S222,S217))))</f>
        <v>0.5714285714285714</v>
      </c>
      <c r="AR217" s="1">
        <f t="shared" ref="AR217" si="3288">IF(COUNT(T217)&lt;1,0,IF((T$3-COUNTIF(T215:T222,"&lt;"&amp;T217))&lt;0,0,IF(((T$3-COUNTIF(T215:T222,"&lt;"&amp;T217))/COUNTIF(T215:T222,T217))&gt;1,1,(T$3-COUNTIF(T215:T222,"&lt;"&amp;T217))/COUNTIF(T215:T222,T217))))</f>
        <v>0.5714285714285714</v>
      </c>
      <c r="AS217" s="1">
        <f t="shared" ref="AS217" si="3289">IF(COUNT(U217)&lt;1,0,IF((U$3-COUNTIF(U215:U222,"&lt;"&amp;U217))&lt;0,0,IF(((U$3-COUNTIF(U215:U222,"&lt;"&amp;U217))/COUNTIF(U215:U222,U217))&gt;1,1,(U$3-COUNTIF(U215:U222,"&lt;"&amp;U217))/COUNTIF(U215:U222,U217))))</f>
        <v>0</v>
      </c>
      <c r="AT217" s="1">
        <f t="shared" ref="AT217" si="3290">IF(COUNT(V217)&lt;1,0,IF((V$3-COUNTIF(V215:V222,"&lt;"&amp;V217))&lt;0,0,IF(((V$3-COUNTIF(V215:V222,"&lt;"&amp;V217))/COUNTIF(V215:V222,V217))&gt;1,1,(V$3-COUNTIF(V215:V222,"&lt;"&amp;V217))/COUNTIF(V215:V222,V217))))</f>
        <v>0</v>
      </c>
      <c r="AU217" s="1">
        <f t="shared" ref="AU217" si="3291">IF(COUNT(W217)&lt;1,0,IF((W$3-COUNTIF(W215:W222,"&lt;"&amp;W217))&lt;0,0,IF(((W$3-COUNTIF(W215:W222,"&lt;"&amp;W217))/COUNTIF(W215:W222,W217))&gt;1,1,(W$3-COUNTIF(W215:W222,"&lt;"&amp;W217))/COUNTIF(W215:W222,W217))))</f>
        <v>0</v>
      </c>
      <c r="AV217" s="1">
        <f t="shared" ref="AV217" si="3292">IF(COUNT(X217)&lt;1,0,IF((X$3-COUNTIF(X215:X222,"&lt;"&amp;X217))&lt;0,0,IF(((X$3-COUNTIF(X215:X222,"&lt;"&amp;X217))/COUNTIF(X215:X222,X217))&gt;1,1,(X$3-COUNTIF(X215:X222,"&lt;"&amp;X217))/COUNTIF(X215:X222,X217))))</f>
        <v>0</v>
      </c>
      <c r="AW217" s="1">
        <f t="shared" ref="AW217" si="3293">IF(COUNT(Y217)&lt;1,0,IF((Y$3-COUNTIF(Y215:Y222,"&lt;"&amp;Y217))&lt;0,0,IF(((Y$3-COUNTIF(Y215:Y222,"&lt;"&amp;Y217))/COUNTIF(Y215:Y222,Y217))&gt;1,1,(Y$3-COUNTIF(Y215:Y222,"&lt;"&amp;Y217))/COUNTIF(Y215:Y222,Y217))))</f>
        <v>0</v>
      </c>
    </row>
    <row r="218" spans="1:49" ht="15" x14ac:dyDescent="0.2">
      <c r="B218" s="11" t="s">
        <v>282</v>
      </c>
      <c r="C218" s="18"/>
      <c r="D218" s="7">
        <v>45</v>
      </c>
      <c r="E218" s="7">
        <v>45</v>
      </c>
      <c r="F218" s="7">
        <v>45</v>
      </c>
      <c r="G218" s="7">
        <v>45</v>
      </c>
      <c r="H218" s="7">
        <v>45</v>
      </c>
      <c r="I218" s="7">
        <v>45</v>
      </c>
      <c r="J218" s="7">
        <v>45</v>
      </c>
      <c r="K218" s="7">
        <v>45</v>
      </c>
      <c r="L218" s="7">
        <v>45</v>
      </c>
      <c r="M218" s="7">
        <v>45</v>
      </c>
      <c r="N218" s="7">
        <v>45</v>
      </c>
      <c r="O218" s="7">
        <v>45</v>
      </c>
      <c r="P218" s="7">
        <v>45</v>
      </c>
      <c r="Q218" s="7">
        <v>45</v>
      </c>
      <c r="R218" s="7">
        <v>45</v>
      </c>
      <c r="S218" s="7">
        <v>45</v>
      </c>
      <c r="T218" s="7">
        <v>45</v>
      </c>
      <c r="U218" s="7"/>
      <c r="V218" s="7"/>
      <c r="W218" s="7"/>
      <c r="X218" s="7"/>
      <c r="Y218" s="7"/>
      <c r="Z218" s="30">
        <f t="shared" si="3251"/>
        <v>45</v>
      </c>
      <c r="AB218" s="1">
        <f>IF(COUNT(D218)&lt;1,0,IF((D$3-COUNTIF(D215:D222,"&lt;"&amp;D218))&lt;0,0,IF(((D$3-COUNTIF(D215:D222,"&lt;"&amp;D218))/COUNTIF(D215:D222,D218))&gt;1,1,(D$3-COUNTIF(D215:D222,"&lt;"&amp;D218))/COUNTIF(D215:D222,D218))))</f>
        <v>0</v>
      </c>
      <c r="AC218" s="1">
        <f t="shared" ref="AC218" si="3294">IF(COUNT(E218)&lt;1,0,IF((E$3-COUNTIF(E215:E222,"&lt;"&amp;E218))&lt;0,0,IF(((E$3-COUNTIF(E215:E222,"&lt;"&amp;E218))/COUNTIF(E215:E222,E218))&gt;1,1,(E$3-COUNTIF(E215:E222,"&lt;"&amp;E218))/COUNTIF(E215:E222,E218))))</f>
        <v>0.25</v>
      </c>
      <c r="AD218" s="1">
        <f t="shared" ref="AD218" si="3295">IF(COUNT(F218)&lt;1,0,IF((F$3-COUNTIF(F215:F222,"&lt;"&amp;F218))&lt;0,0,IF(((F$3-COUNTIF(F215:F222,"&lt;"&amp;F218))/COUNTIF(F215:F222,F218))&gt;1,1,(F$3-COUNTIF(F215:F222,"&lt;"&amp;F218))/COUNTIF(F215:F222,F218))))</f>
        <v>0.5</v>
      </c>
      <c r="AE218" s="1">
        <f t="shared" ref="AE218" si="3296">IF(COUNT(G218)&lt;1,0,IF((G$3-COUNTIF(G215:G222,"&lt;"&amp;G218))&lt;0,0,IF(((G$3-COUNTIF(G215:G222,"&lt;"&amp;G218))/COUNTIF(G215:G222,G218))&gt;1,1,(G$3-COUNTIF(G215:G222,"&lt;"&amp;G218))/COUNTIF(G215:G222,G218))))</f>
        <v>0</v>
      </c>
      <c r="AF218" s="1">
        <f t="shared" ref="AF218" si="3297">IF(COUNT(H218)&lt;1,0,IF((H$3-COUNTIF(H215:H222,"&lt;"&amp;H218))&lt;0,0,IF(((H$3-COUNTIF(H215:H222,"&lt;"&amp;H218))/COUNTIF(H215:H222,H218))&gt;1,1,(H$3-COUNTIF(H215:H222,"&lt;"&amp;H218))/COUNTIF(H215:H222,H218))))</f>
        <v>0.5714285714285714</v>
      </c>
      <c r="AG218" s="1">
        <f t="shared" ref="AG218" si="3298">IF(COUNT(I218)&lt;1,0,IF((I$3-COUNTIF(I215:I222,"&lt;"&amp;I218))&lt;0,0,IF(((I$3-COUNTIF(I215:I222,"&lt;"&amp;I218))/COUNTIF(I215:I222,I218))&gt;1,1,(I$3-COUNTIF(I215:I222,"&lt;"&amp;I218))/COUNTIF(I215:I222,I218))))</f>
        <v>0.4</v>
      </c>
      <c r="AH218" s="1">
        <f t="shared" ref="AH218" si="3299">IF(COUNT(J218)&lt;1,0,IF((J$3-COUNTIF(J215:J222,"&lt;"&amp;J218))&lt;0,0,IF(((J$3-COUNTIF(J215:J222,"&lt;"&amp;J218))/COUNTIF(J215:J222,J218))&gt;1,1,(J$3-COUNTIF(J215:J222,"&lt;"&amp;J218))/COUNTIF(J215:J222,J218))))</f>
        <v>0</v>
      </c>
      <c r="AI218" s="1">
        <f t="shared" ref="AI218" si="3300">IF(COUNT(K218)&lt;1,0,IF((K$3-COUNTIF(K215:K222,"&lt;"&amp;K218))&lt;0,0,IF(((K$3-COUNTIF(K215:K222,"&lt;"&amp;K218))/COUNTIF(K215:K222,K218))&gt;1,1,(K$3-COUNTIF(K215:K222,"&lt;"&amp;K218))/COUNTIF(K215:K222,K218))))</f>
        <v>0</v>
      </c>
      <c r="AJ218" s="1">
        <f t="shared" ref="AJ218" si="3301">IF(COUNT(L218)&lt;1,0,IF((L$3-COUNTIF(L215:L222,"&lt;"&amp;L218))&lt;0,0,IF(((L$3-COUNTIF(L215:L222,"&lt;"&amp;L218))/COUNTIF(L215:L222,L218))&gt;1,1,(L$3-COUNTIF(L215:L222,"&lt;"&amp;L218))/COUNTIF(L215:L222,L218))))</f>
        <v>0.4</v>
      </c>
      <c r="AK218" s="1">
        <f t="shared" ref="AK218" si="3302">IF(COUNT(M218)&lt;1,0,IF((M$3-COUNTIF(M215:M222,"&lt;"&amp;M218))&lt;0,0,IF(((M$3-COUNTIF(M215:M222,"&lt;"&amp;M218))/COUNTIF(M215:M222,M218))&gt;1,1,(M$3-COUNTIF(M215:M222,"&lt;"&amp;M218))/COUNTIF(M215:M222,M218))))</f>
        <v>0</v>
      </c>
      <c r="AL218" s="1">
        <f t="shared" ref="AL218" si="3303">IF(COUNT(N218)&lt;1,0,IF((N$3-COUNTIF(N215:N222,"&lt;"&amp;N218))&lt;0,0,IF(((N$3-COUNTIF(N215:N222,"&lt;"&amp;N218))/COUNTIF(N215:N222,N218))&gt;1,1,(N$3-COUNTIF(N215:N222,"&lt;"&amp;N218))/COUNTIF(N215:N222,N218))))</f>
        <v>0.25</v>
      </c>
      <c r="AM218" s="1">
        <f t="shared" ref="AM218" si="3304">IF(COUNT(O218)&lt;1,0,IF((O$3-COUNTIF(O215:O222,"&lt;"&amp;O218))&lt;0,0,IF(((O$3-COUNTIF(O215:O222,"&lt;"&amp;O218))/COUNTIF(O215:O222,O218))&gt;1,1,(O$3-COUNTIF(O215:O222,"&lt;"&amp;O218))/COUNTIF(O215:O222,O218))))</f>
        <v>0</v>
      </c>
      <c r="AN218" s="1">
        <f t="shared" ref="AN218" si="3305">IF(COUNT(P218)&lt;1,0,IF((P$3-COUNTIF(P215:P222,"&lt;"&amp;P218))&lt;0,0,IF(((P$3-COUNTIF(P215:P222,"&lt;"&amp;P218))/COUNTIF(P215:P222,P218))&gt;1,1,(P$3-COUNTIF(P215:P222,"&lt;"&amp;P218))/COUNTIF(P215:P222,P218))))</f>
        <v>0.4</v>
      </c>
      <c r="AO218" s="1">
        <f t="shared" ref="AO218" si="3306">IF(COUNT(Q218)&lt;1,0,IF((Q$3-COUNTIF(Q215:Q222,"&lt;"&amp;Q218))&lt;0,0,IF(((Q$3-COUNTIF(Q215:Q222,"&lt;"&amp;Q218))/COUNTIF(Q215:Q222,Q218))&gt;1,1,(Q$3-COUNTIF(Q215:Q222,"&lt;"&amp;Q218))/COUNTIF(Q215:Q222,Q218))))</f>
        <v>0.5714285714285714</v>
      </c>
      <c r="AP218" s="1">
        <f t="shared" ref="AP218" si="3307">IF(COUNT(R218)&lt;1,0,IF((R$3-COUNTIF(R215:R222,"&lt;"&amp;R218))&lt;0,0,IF(((R$3-COUNTIF(R215:R222,"&lt;"&amp;R218))/COUNTIF(R215:R222,R218))&gt;1,1,(R$3-COUNTIF(R215:R222,"&lt;"&amp;R218))/COUNTIF(R215:R222,R218))))</f>
        <v>0.5</v>
      </c>
      <c r="AQ218" s="1">
        <f t="shared" ref="AQ218" si="3308">IF(COUNT(S218)&lt;1,0,IF((S$3-COUNTIF(S215:S222,"&lt;"&amp;S218))&lt;0,0,IF(((S$3-COUNTIF(S215:S222,"&lt;"&amp;S218))/COUNTIF(S215:S222,S218))&gt;1,1,(S$3-COUNTIF(S215:S222,"&lt;"&amp;S218))/COUNTIF(S215:S222,S218))))</f>
        <v>0.5714285714285714</v>
      </c>
      <c r="AR218" s="1">
        <f t="shared" ref="AR218" si="3309">IF(COUNT(T218)&lt;1,0,IF((T$3-COUNTIF(T215:T222,"&lt;"&amp;T218))&lt;0,0,IF(((T$3-COUNTIF(T215:T222,"&lt;"&amp;T218))/COUNTIF(T215:T222,T218))&gt;1,1,(T$3-COUNTIF(T215:T222,"&lt;"&amp;T218))/COUNTIF(T215:T222,T218))))</f>
        <v>0.5714285714285714</v>
      </c>
      <c r="AS218" s="1">
        <f t="shared" ref="AS218" si="3310">IF(COUNT(U218)&lt;1,0,IF((U$3-COUNTIF(U215:U222,"&lt;"&amp;U218))&lt;0,0,IF(((U$3-COUNTIF(U215:U222,"&lt;"&amp;U218))/COUNTIF(U215:U222,U218))&gt;1,1,(U$3-COUNTIF(U215:U222,"&lt;"&amp;U218))/COUNTIF(U215:U222,U218))))</f>
        <v>0</v>
      </c>
      <c r="AT218" s="1">
        <f t="shared" ref="AT218" si="3311">IF(COUNT(V218)&lt;1,0,IF((V$3-COUNTIF(V215:V222,"&lt;"&amp;V218))&lt;0,0,IF(((V$3-COUNTIF(V215:V222,"&lt;"&amp;V218))/COUNTIF(V215:V222,V218))&gt;1,1,(V$3-COUNTIF(V215:V222,"&lt;"&amp;V218))/COUNTIF(V215:V222,V218))))</f>
        <v>0</v>
      </c>
      <c r="AU218" s="1">
        <f t="shared" ref="AU218" si="3312">IF(COUNT(W218)&lt;1,0,IF((W$3-COUNTIF(W215:W222,"&lt;"&amp;W218))&lt;0,0,IF(((W$3-COUNTIF(W215:W222,"&lt;"&amp;W218))/COUNTIF(W215:W222,W218))&gt;1,1,(W$3-COUNTIF(W215:W222,"&lt;"&amp;W218))/COUNTIF(W215:W222,W218))))</f>
        <v>0</v>
      </c>
      <c r="AV218" s="1">
        <f t="shared" ref="AV218" si="3313">IF(COUNT(X218)&lt;1,0,IF((X$3-COUNTIF(X215:X222,"&lt;"&amp;X218))&lt;0,0,IF(((X$3-COUNTIF(X215:X222,"&lt;"&amp;X218))/COUNTIF(X215:X222,X218))&gt;1,1,(X$3-COUNTIF(X215:X222,"&lt;"&amp;X218))/COUNTIF(X215:X222,X218))))</f>
        <v>0</v>
      </c>
      <c r="AW218" s="1">
        <f t="shared" ref="AW218" si="3314">IF(COUNT(Y218)&lt;1,0,IF((Y$3-COUNTIF(Y215:Y222,"&lt;"&amp;Y218))&lt;0,0,IF(((Y$3-COUNTIF(Y215:Y222,"&lt;"&amp;Y218))/COUNTIF(Y215:Y222,Y218))&gt;1,1,(Y$3-COUNTIF(Y215:Y222,"&lt;"&amp;Y218))/COUNTIF(Y215:Y222,Y218))))</f>
        <v>0</v>
      </c>
    </row>
    <row r="219" spans="1:49" ht="15" x14ac:dyDescent="0.2">
      <c r="B219" s="11" t="s">
        <v>152</v>
      </c>
      <c r="C219" s="18" t="s">
        <v>221</v>
      </c>
      <c r="D219" s="7">
        <v>38</v>
      </c>
      <c r="E219" s="7">
        <v>34</v>
      </c>
      <c r="F219" s="7">
        <v>35</v>
      </c>
      <c r="G219" s="7">
        <v>37</v>
      </c>
      <c r="H219" s="7">
        <v>45</v>
      </c>
      <c r="I219" s="7">
        <v>45</v>
      </c>
      <c r="J219" s="7">
        <v>31</v>
      </c>
      <c r="K219" s="7">
        <v>40</v>
      </c>
      <c r="L219" s="7">
        <v>36</v>
      </c>
      <c r="M219" s="7">
        <v>37</v>
      </c>
      <c r="N219" s="7">
        <v>39</v>
      </c>
      <c r="O219" s="7">
        <v>36</v>
      </c>
      <c r="P219" s="7">
        <v>36</v>
      </c>
      <c r="Q219" s="7">
        <v>37</v>
      </c>
      <c r="R219" s="7">
        <v>36</v>
      </c>
      <c r="S219" s="7">
        <v>37</v>
      </c>
      <c r="T219" s="7">
        <v>41</v>
      </c>
      <c r="U219" s="7"/>
      <c r="V219" s="7"/>
      <c r="W219" s="7"/>
      <c r="X219" s="7"/>
      <c r="Y219" s="7"/>
      <c r="Z219" s="30">
        <f t="shared" si="3251"/>
        <v>37.647058823529413</v>
      </c>
      <c r="AB219" s="1">
        <f>IF(COUNT(D219)&lt;1,0,IF((D$3-COUNTIF(D215:D222,"&lt;"&amp;D219))&lt;0,0,IF(((D$3-COUNTIF(D215:D222,"&lt;"&amp;D219))/COUNTIF(D215:D222,D219))&gt;1,1,(D$3-COUNTIF(D215:D222,"&lt;"&amp;D219))/COUNTIF(D215:D222,D219))))</f>
        <v>1</v>
      </c>
      <c r="AC219" s="1">
        <f t="shared" ref="AC219" si="3315">IF(COUNT(E219)&lt;1,0,IF((E$3-COUNTIF(E215:E222,"&lt;"&amp;E219))&lt;0,0,IF(((E$3-COUNTIF(E215:E222,"&lt;"&amp;E219))/COUNTIF(E215:E222,E219))&gt;1,1,(E$3-COUNTIF(E215:E222,"&lt;"&amp;E219))/COUNTIF(E215:E222,E219))))</f>
        <v>1</v>
      </c>
      <c r="AD219" s="1">
        <f t="shared" ref="AD219" si="3316">IF(COUNT(F219)&lt;1,0,IF((F$3-COUNTIF(F215:F222,"&lt;"&amp;F219))&lt;0,0,IF(((F$3-COUNTIF(F215:F222,"&lt;"&amp;F219))/COUNTIF(F215:F222,F219))&gt;1,1,(F$3-COUNTIF(F215:F222,"&lt;"&amp;F219))/COUNTIF(F215:F222,F219))))</f>
        <v>1</v>
      </c>
      <c r="AE219" s="1">
        <f t="shared" ref="AE219" si="3317">IF(COUNT(G219)&lt;1,0,IF((G$3-COUNTIF(G215:G222,"&lt;"&amp;G219))&lt;0,0,IF(((G$3-COUNTIF(G215:G222,"&lt;"&amp;G219))/COUNTIF(G215:G222,G219))&gt;1,1,(G$3-COUNTIF(G215:G222,"&lt;"&amp;G219))/COUNTIF(G215:G222,G219))))</f>
        <v>1</v>
      </c>
      <c r="AF219" s="1">
        <f t="shared" ref="AF219" si="3318">IF(COUNT(H219)&lt;1,0,IF((H$3-COUNTIF(H215:H222,"&lt;"&amp;H219))&lt;0,0,IF(((H$3-COUNTIF(H215:H222,"&lt;"&amp;H219))/COUNTIF(H215:H222,H219))&gt;1,1,(H$3-COUNTIF(H215:H222,"&lt;"&amp;H219))/COUNTIF(H215:H222,H219))))</f>
        <v>0.5714285714285714</v>
      </c>
      <c r="AG219" s="1">
        <f t="shared" ref="AG219" si="3319">IF(COUNT(I219)&lt;1,0,IF((I$3-COUNTIF(I215:I222,"&lt;"&amp;I219))&lt;0,0,IF(((I$3-COUNTIF(I215:I222,"&lt;"&amp;I219))/COUNTIF(I215:I222,I219))&gt;1,1,(I$3-COUNTIF(I215:I222,"&lt;"&amp;I219))/COUNTIF(I215:I222,I219))))</f>
        <v>0.4</v>
      </c>
      <c r="AH219" s="1">
        <f t="shared" ref="AH219" si="3320">IF(COUNT(J219)&lt;1,0,IF((J$3-COUNTIF(J215:J222,"&lt;"&amp;J219))&lt;0,0,IF(((J$3-COUNTIF(J215:J222,"&lt;"&amp;J219))/COUNTIF(J215:J222,J219))&gt;1,1,(J$3-COUNTIF(J215:J222,"&lt;"&amp;J219))/COUNTIF(J215:J222,J219))))</f>
        <v>1</v>
      </c>
      <c r="AI219" s="1">
        <f t="shared" ref="AI219" si="3321">IF(COUNT(K219)&lt;1,0,IF((K$3-COUNTIF(K215:K222,"&lt;"&amp;K219))&lt;0,0,IF(((K$3-COUNTIF(K215:K222,"&lt;"&amp;K219))/COUNTIF(K215:K222,K219))&gt;1,1,(K$3-COUNTIF(K215:K222,"&lt;"&amp;K219))/COUNTIF(K215:K222,K219))))</f>
        <v>1</v>
      </c>
      <c r="AJ219" s="1">
        <f t="shared" ref="AJ219" si="3322">IF(COUNT(L219)&lt;1,0,IF((L$3-COUNTIF(L215:L222,"&lt;"&amp;L219))&lt;0,0,IF(((L$3-COUNTIF(L215:L222,"&lt;"&amp;L219))/COUNTIF(L215:L222,L219))&gt;1,1,(L$3-COUNTIF(L215:L222,"&lt;"&amp;L219))/COUNTIF(L215:L222,L219))))</f>
        <v>1</v>
      </c>
      <c r="AK219" s="1">
        <f t="shared" ref="AK219" si="3323">IF(COUNT(M219)&lt;1,0,IF((M$3-COUNTIF(M215:M222,"&lt;"&amp;M219))&lt;0,0,IF(((M$3-COUNTIF(M215:M222,"&lt;"&amp;M219))/COUNTIF(M215:M222,M219))&gt;1,1,(M$3-COUNTIF(M215:M222,"&lt;"&amp;M219))/COUNTIF(M215:M222,M219))))</f>
        <v>1</v>
      </c>
      <c r="AL219" s="1">
        <f t="shared" ref="AL219" si="3324">IF(COUNT(N219)&lt;1,0,IF((N$3-COUNTIF(N215:N222,"&lt;"&amp;N219))&lt;0,0,IF(((N$3-COUNTIF(N215:N222,"&lt;"&amp;N219))/COUNTIF(N215:N222,N219))&gt;1,1,(N$3-COUNTIF(N215:N222,"&lt;"&amp;N219))/COUNTIF(N215:N222,N219))))</f>
        <v>1</v>
      </c>
      <c r="AM219" s="1">
        <f t="shared" ref="AM219" si="3325">IF(COUNT(O219)&lt;1,0,IF((O$3-COUNTIF(O215:O222,"&lt;"&amp;O219))&lt;0,0,IF(((O$3-COUNTIF(O215:O222,"&lt;"&amp;O219))/COUNTIF(O215:O222,O219))&gt;1,1,(O$3-COUNTIF(O215:O222,"&lt;"&amp;O219))/COUNTIF(O215:O222,O219))))</f>
        <v>1</v>
      </c>
      <c r="AN219" s="1">
        <f t="shared" ref="AN219" si="3326">IF(COUNT(P219)&lt;1,0,IF((P$3-COUNTIF(P215:P222,"&lt;"&amp;P219))&lt;0,0,IF(((P$3-COUNTIF(P215:P222,"&lt;"&amp;P219))/COUNTIF(P215:P222,P219))&gt;1,1,(P$3-COUNTIF(P215:P222,"&lt;"&amp;P219))/COUNTIF(P215:P222,P219))))</f>
        <v>1</v>
      </c>
      <c r="AO219" s="1">
        <f t="shared" ref="AO219" si="3327">IF(COUNT(Q219)&lt;1,0,IF((Q$3-COUNTIF(Q215:Q222,"&lt;"&amp;Q219))&lt;0,0,IF(((Q$3-COUNTIF(Q215:Q222,"&lt;"&amp;Q219))/COUNTIF(Q215:Q222,Q219))&gt;1,1,(Q$3-COUNTIF(Q215:Q222,"&lt;"&amp;Q219))/COUNTIF(Q215:Q222,Q219))))</f>
        <v>1</v>
      </c>
      <c r="AP219" s="1">
        <f t="shared" ref="AP219" si="3328">IF(COUNT(R219)&lt;1,0,IF((R$3-COUNTIF(R215:R222,"&lt;"&amp;R219))&lt;0,0,IF(((R$3-COUNTIF(R215:R222,"&lt;"&amp;R219))/COUNTIF(R215:R222,R219))&gt;1,1,(R$3-COUNTIF(R215:R222,"&lt;"&amp;R219))/COUNTIF(R215:R222,R219))))</f>
        <v>1</v>
      </c>
      <c r="AQ219" s="1">
        <f t="shared" ref="AQ219" si="3329">IF(COUNT(S219)&lt;1,0,IF((S$3-COUNTIF(S215:S222,"&lt;"&amp;S219))&lt;0,0,IF(((S$3-COUNTIF(S215:S222,"&lt;"&amp;S219))/COUNTIF(S215:S222,S219))&gt;1,1,(S$3-COUNTIF(S215:S222,"&lt;"&amp;S219))/COUNTIF(S215:S222,S219))))</f>
        <v>1</v>
      </c>
      <c r="AR219" s="1">
        <f t="shared" ref="AR219" si="3330">IF(COUNT(T219)&lt;1,0,IF((T$3-COUNTIF(T215:T222,"&lt;"&amp;T219))&lt;0,0,IF(((T$3-COUNTIF(T215:T222,"&lt;"&amp;T219))/COUNTIF(T215:T222,T219))&gt;1,1,(T$3-COUNTIF(T215:T222,"&lt;"&amp;T219))/COUNTIF(T215:T222,T219))))</f>
        <v>1</v>
      </c>
      <c r="AS219" s="1">
        <f t="shared" ref="AS219" si="3331">IF(COUNT(U219)&lt;1,0,IF((U$3-COUNTIF(U215:U222,"&lt;"&amp;U219))&lt;0,0,IF(((U$3-COUNTIF(U215:U222,"&lt;"&amp;U219))/COUNTIF(U215:U222,U219))&gt;1,1,(U$3-COUNTIF(U215:U222,"&lt;"&amp;U219))/COUNTIF(U215:U222,U219))))</f>
        <v>0</v>
      </c>
      <c r="AT219" s="1">
        <f t="shared" ref="AT219" si="3332">IF(COUNT(V219)&lt;1,0,IF((V$3-COUNTIF(V215:V222,"&lt;"&amp;V219))&lt;0,0,IF(((V$3-COUNTIF(V215:V222,"&lt;"&amp;V219))/COUNTIF(V215:V222,V219))&gt;1,1,(V$3-COUNTIF(V215:V222,"&lt;"&amp;V219))/COUNTIF(V215:V222,V219))))</f>
        <v>0</v>
      </c>
      <c r="AU219" s="1">
        <f t="shared" ref="AU219" si="3333">IF(COUNT(W219)&lt;1,0,IF((W$3-COUNTIF(W215:W222,"&lt;"&amp;W219))&lt;0,0,IF(((W$3-COUNTIF(W215:W222,"&lt;"&amp;W219))/COUNTIF(W215:W222,W219))&gt;1,1,(W$3-COUNTIF(W215:W222,"&lt;"&amp;W219))/COUNTIF(W215:W222,W219))))</f>
        <v>0</v>
      </c>
      <c r="AV219" s="1">
        <f t="shared" ref="AV219" si="3334">IF(COUNT(X219)&lt;1,0,IF((X$3-COUNTIF(X215:X222,"&lt;"&amp;X219))&lt;0,0,IF(((X$3-COUNTIF(X215:X222,"&lt;"&amp;X219))/COUNTIF(X215:X222,X219))&gt;1,1,(X$3-COUNTIF(X215:X222,"&lt;"&amp;X219))/COUNTIF(X215:X222,X219))))</f>
        <v>0</v>
      </c>
      <c r="AW219" s="1">
        <f t="shared" ref="AW219" si="3335">IF(COUNT(Y219)&lt;1,0,IF((Y$3-COUNTIF(Y215:Y222,"&lt;"&amp;Y219))&lt;0,0,IF(((Y$3-COUNTIF(Y215:Y222,"&lt;"&amp;Y219))/COUNTIF(Y215:Y222,Y219))&gt;1,1,(Y$3-COUNTIF(Y215:Y222,"&lt;"&amp;Y219))/COUNTIF(Y215:Y222,Y219))))</f>
        <v>0</v>
      </c>
    </row>
    <row r="220" spans="1:49" ht="15" x14ac:dyDescent="0.2">
      <c r="B220" s="11" t="s">
        <v>153</v>
      </c>
      <c r="C220" s="18" t="s">
        <v>221</v>
      </c>
      <c r="D220" s="7">
        <v>31</v>
      </c>
      <c r="E220" s="7">
        <v>33</v>
      </c>
      <c r="F220" s="7">
        <v>45</v>
      </c>
      <c r="G220" s="7">
        <v>40</v>
      </c>
      <c r="H220" s="7">
        <v>35</v>
      </c>
      <c r="I220" s="7">
        <v>45</v>
      </c>
      <c r="J220" s="7">
        <v>43</v>
      </c>
      <c r="K220" s="7">
        <v>35</v>
      </c>
      <c r="L220" s="7">
        <v>40</v>
      </c>
      <c r="M220" s="7">
        <v>42</v>
      </c>
      <c r="N220" s="7">
        <v>38</v>
      </c>
      <c r="O220" s="7">
        <v>37</v>
      </c>
      <c r="P220" s="7">
        <v>38</v>
      </c>
      <c r="Q220" s="7">
        <v>45</v>
      </c>
      <c r="R220" s="7">
        <v>45</v>
      </c>
      <c r="S220" s="7">
        <v>45</v>
      </c>
      <c r="T220" s="7">
        <v>45</v>
      </c>
      <c r="U220" s="7"/>
      <c r="V220" s="7"/>
      <c r="W220" s="7"/>
      <c r="X220" s="7"/>
      <c r="Y220" s="7"/>
      <c r="Z220" s="30">
        <f t="shared" si="3251"/>
        <v>40.117647058823529</v>
      </c>
      <c r="AB220" s="1">
        <f>IF(COUNT(D220)&lt;1,0,IF((D$3-COUNTIF(D215:D222,"&lt;"&amp;D220))&lt;0,0,IF(((D$3-COUNTIF(D215:D222,"&lt;"&amp;D220))/COUNTIF(D215:D222,D220))&gt;1,1,(D$3-COUNTIF(D215:D222,"&lt;"&amp;D220))/COUNTIF(D215:D222,D220))))</f>
        <v>1</v>
      </c>
      <c r="AC220" s="1">
        <f t="shared" ref="AC220" si="3336">IF(COUNT(E220)&lt;1,0,IF((E$3-COUNTIF(E215:E222,"&lt;"&amp;E220))&lt;0,0,IF(((E$3-COUNTIF(E215:E222,"&lt;"&amp;E220))/COUNTIF(E215:E222,E220))&gt;1,1,(E$3-COUNTIF(E215:E222,"&lt;"&amp;E220))/COUNTIF(E215:E222,E220))))</f>
        <v>1</v>
      </c>
      <c r="AD220" s="1">
        <f t="shared" ref="AD220" si="3337">IF(COUNT(F220)&lt;1,0,IF((F$3-COUNTIF(F215:F222,"&lt;"&amp;F220))&lt;0,0,IF(((F$3-COUNTIF(F215:F222,"&lt;"&amp;F220))/COUNTIF(F215:F222,F220))&gt;1,1,(F$3-COUNTIF(F215:F222,"&lt;"&amp;F220))/COUNTIF(F215:F222,F220))))</f>
        <v>0.5</v>
      </c>
      <c r="AE220" s="1">
        <f t="shared" ref="AE220" si="3338">IF(COUNT(G220)&lt;1,0,IF((G$3-COUNTIF(G215:G222,"&lt;"&amp;G220))&lt;0,0,IF(((G$3-COUNTIF(G215:G222,"&lt;"&amp;G220))/COUNTIF(G215:G222,G220))&gt;1,1,(G$3-COUNTIF(G215:G222,"&lt;"&amp;G220))/COUNTIF(G215:G222,G220))))</f>
        <v>1</v>
      </c>
      <c r="AF220" s="1">
        <f t="shared" ref="AF220" si="3339">IF(COUNT(H220)&lt;1,0,IF((H$3-COUNTIF(H215:H222,"&lt;"&amp;H220))&lt;0,0,IF(((H$3-COUNTIF(H215:H222,"&lt;"&amp;H220))/COUNTIF(H215:H222,H220))&gt;1,1,(H$3-COUNTIF(H215:H222,"&lt;"&amp;H220))/COUNTIF(H215:H222,H220))))</f>
        <v>1</v>
      </c>
      <c r="AG220" s="1">
        <f t="shared" ref="AG220" si="3340">IF(COUNT(I220)&lt;1,0,IF((I$3-COUNTIF(I215:I222,"&lt;"&amp;I220))&lt;0,0,IF(((I$3-COUNTIF(I215:I222,"&lt;"&amp;I220))/COUNTIF(I215:I222,I220))&gt;1,1,(I$3-COUNTIF(I215:I222,"&lt;"&amp;I220))/COUNTIF(I215:I222,I220))))</f>
        <v>0.4</v>
      </c>
      <c r="AH220" s="1">
        <f t="shared" ref="AH220" si="3341">IF(COUNT(J220)&lt;1,0,IF((J$3-COUNTIF(J215:J222,"&lt;"&amp;J220))&lt;0,0,IF(((J$3-COUNTIF(J215:J222,"&lt;"&amp;J220))/COUNTIF(J215:J222,J220))&gt;1,1,(J$3-COUNTIF(J215:J222,"&lt;"&amp;J220))/COUNTIF(J215:J222,J220))))</f>
        <v>0</v>
      </c>
      <c r="AI220" s="1">
        <f t="shared" ref="AI220" si="3342">IF(COUNT(K220)&lt;1,0,IF((K$3-COUNTIF(K215:K222,"&lt;"&amp;K220))&lt;0,0,IF(((K$3-COUNTIF(K215:K222,"&lt;"&amp;K220))/COUNTIF(K215:K222,K220))&gt;1,1,(K$3-COUNTIF(K215:K222,"&lt;"&amp;K220))/COUNTIF(K215:K222,K220))))</f>
        <v>1</v>
      </c>
      <c r="AJ220" s="1">
        <f t="shared" ref="AJ220" si="3343">IF(COUNT(L220)&lt;1,0,IF((L$3-COUNTIF(L215:L222,"&lt;"&amp;L220))&lt;0,0,IF(((L$3-COUNTIF(L215:L222,"&lt;"&amp;L220))/COUNTIF(L215:L222,L220))&gt;1,1,(L$3-COUNTIF(L215:L222,"&lt;"&amp;L220))/COUNTIF(L215:L222,L220))))</f>
        <v>1</v>
      </c>
      <c r="AK220" s="1">
        <f t="shared" ref="AK220" si="3344">IF(COUNT(M220)&lt;1,0,IF((M$3-COUNTIF(M215:M222,"&lt;"&amp;M220))&lt;0,0,IF(((M$3-COUNTIF(M215:M222,"&lt;"&amp;M220))/COUNTIF(M215:M222,M220))&gt;1,1,(M$3-COUNTIF(M215:M222,"&lt;"&amp;M220))/COUNTIF(M215:M222,M220))))</f>
        <v>1</v>
      </c>
      <c r="AL220" s="1">
        <f t="shared" ref="AL220" si="3345">IF(COUNT(N220)&lt;1,0,IF((N$3-COUNTIF(N215:N222,"&lt;"&amp;N220))&lt;0,0,IF(((N$3-COUNTIF(N215:N222,"&lt;"&amp;N220))/COUNTIF(N215:N222,N220))&gt;1,1,(N$3-COUNTIF(N215:N222,"&lt;"&amp;N220))/COUNTIF(N215:N222,N220))))</f>
        <v>1</v>
      </c>
      <c r="AM220" s="1">
        <f t="shared" ref="AM220" si="3346">IF(COUNT(O220)&lt;1,0,IF((O$3-COUNTIF(O215:O222,"&lt;"&amp;O220))&lt;0,0,IF(((O$3-COUNTIF(O215:O222,"&lt;"&amp;O220))/COUNTIF(O215:O222,O220))&gt;1,1,(O$3-COUNTIF(O215:O222,"&lt;"&amp;O220))/COUNTIF(O215:O222,O220))))</f>
        <v>1</v>
      </c>
      <c r="AN220" s="1">
        <f t="shared" ref="AN220" si="3347">IF(COUNT(P220)&lt;1,0,IF((P$3-COUNTIF(P215:P222,"&lt;"&amp;P220))&lt;0,0,IF(((P$3-COUNTIF(P215:P222,"&lt;"&amp;P220))/COUNTIF(P215:P222,P220))&gt;1,1,(P$3-COUNTIF(P215:P222,"&lt;"&amp;P220))/COUNTIF(P215:P222,P220))))</f>
        <v>1</v>
      </c>
      <c r="AO220" s="1">
        <f t="shared" ref="AO220" si="3348">IF(COUNT(Q220)&lt;1,0,IF((Q$3-COUNTIF(Q215:Q222,"&lt;"&amp;Q220))&lt;0,0,IF(((Q$3-COUNTIF(Q215:Q222,"&lt;"&amp;Q220))/COUNTIF(Q215:Q222,Q220))&gt;1,1,(Q$3-COUNTIF(Q215:Q222,"&lt;"&amp;Q220))/COUNTIF(Q215:Q222,Q220))))</f>
        <v>0.5714285714285714</v>
      </c>
      <c r="AP220" s="1">
        <f t="shared" ref="AP220" si="3349">IF(COUNT(R220)&lt;1,0,IF((R$3-COUNTIF(R215:R222,"&lt;"&amp;R220))&lt;0,0,IF(((R$3-COUNTIF(R215:R222,"&lt;"&amp;R220))/COUNTIF(R215:R222,R220))&gt;1,1,(R$3-COUNTIF(R215:R222,"&lt;"&amp;R220))/COUNTIF(R215:R222,R220))))</f>
        <v>0.5</v>
      </c>
      <c r="AQ220" s="1">
        <f t="shared" ref="AQ220" si="3350">IF(COUNT(S220)&lt;1,0,IF((S$3-COUNTIF(S215:S222,"&lt;"&amp;S220))&lt;0,0,IF(((S$3-COUNTIF(S215:S222,"&lt;"&amp;S220))/COUNTIF(S215:S222,S220))&gt;1,1,(S$3-COUNTIF(S215:S222,"&lt;"&amp;S220))/COUNTIF(S215:S222,S220))))</f>
        <v>0.5714285714285714</v>
      </c>
      <c r="AR220" s="1">
        <f t="shared" ref="AR220" si="3351">IF(COUNT(T220)&lt;1,0,IF((T$3-COUNTIF(T215:T222,"&lt;"&amp;T220))&lt;0,0,IF(((T$3-COUNTIF(T215:T222,"&lt;"&amp;T220))/COUNTIF(T215:T222,T220))&gt;1,1,(T$3-COUNTIF(T215:T222,"&lt;"&amp;T220))/COUNTIF(T215:T222,T220))))</f>
        <v>0.5714285714285714</v>
      </c>
      <c r="AS220" s="1">
        <f t="shared" ref="AS220" si="3352">IF(COUNT(U220)&lt;1,0,IF((U$3-COUNTIF(U215:U222,"&lt;"&amp;U220))&lt;0,0,IF(((U$3-COUNTIF(U215:U222,"&lt;"&amp;U220))/COUNTIF(U215:U222,U220))&gt;1,1,(U$3-COUNTIF(U215:U222,"&lt;"&amp;U220))/COUNTIF(U215:U222,U220))))</f>
        <v>0</v>
      </c>
      <c r="AT220" s="1">
        <f t="shared" ref="AT220" si="3353">IF(COUNT(V220)&lt;1,0,IF((V$3-COUNTIF(V215:V222,"&lt;"&amp;V220))&lt;0,0,IF(((V$3-COUNTIF(V215:V222,"&lt;"&amp;V220))/COUNTIF(V215:V222,V220))&gt;1,1,(V$3-COUNTIF(V215:V222,"&lt;"&amp;V220))/COUNTIF(V215:V222,V220))))</f>
        <v>0</v>
      </c>
      <c r="AU220" s="1">
        <f t="shared" ref="AU220" si="3354">IF(COUNT(W220)&lt;1,0,IF((W$3-COUNTIF(W215:W222,"&lt;"&amp;W220))&lt;0,0,IF(((W$3-COUNTIF(W215:W222,"&lt;"&amp;W220))/COUNTIF(W215:W222,W220))&gt;1,1,(W$3-COUNTIF(W215:W222,"&lt;"&amp;W220))/COUNTIF(W215:W222,W220))))</f>
        <v>0</v>
      </c>
      <c r="AV220" s="1">
        <f t="shared" ref="AV220" si="3355">IF(COUNT(X220)&lt;1,0,IF((X$3-COUNTIF(X215:X222,"&lt;"&amp;X220))&lt;0,0,IF(((X$3-COUNTIF(X215:X222,"&lt;"&amp;X220))/COUNTIF(X215:X222,X220))&gt;1,1,(X$3-COUNTIF(X215:X222,"&lt;"&amp;X220))/COUNTIF(X215:X222,X220))))</f>
        <v>0</v>
      </c>
      <c r="AW220" s="1">
        <f t="shared" ref="AW220" si="3356">IF(COUNT(Y220)&lt;1,0,IF((Y$3-COUNTIF(Y215:Y222,"&lt;"&amp;Y220))&lt;0,0,IF(((Y$3-COUNTIF(Y215:Y222,"&lt;"&amp;Y220))/COUNTIF(Y215:Y222,Y220))&gt;1,1,(Y$3-COUNTIF(Y215:Y222,"&lt;"&amp;Y220))/COUNTIF(Y215:Y222,Y220))))</f>
        <v>0</v>
      </c>
    </row>
    <row r="221" spans="1:49" ht="15" x14ac:dyDescent="0.2">
      <c r="B221" s="11" t="s">
        <v>159</v>
      </c>
      <c r="C221" s="28" t="s">
        <v>221</v>
      </c>
      <c r="D221" s="7">
        <v>36</v>
      </c>
      <c r="E221" s="7">
        <v>38</v>
      </c>
      <c r="F221" s="7">
        <v>45</v>
      </c>
      <c r="G221" s="7">
        <v>45</v>
      </c>
      <c r="H221" s="7">
        <v>45</v>
      </c>
      <c r="I221" s="7">
        <v>45</v>
      </c>
      <c r="J221" s="7">
        <v>33</v>
      </c>
      <c r="K221" s="7">
        <v>45</v>
      </c>
      <c r="L221" s="7">
        <v>36</v>
      </c>
      <c r="M221" s="7">
        <v>45</v>
      </c>
      <c r="N221" s="7">
        <v>32</v>
      </c>
      <c r="O221" s="7">
        <v>37</v>
      </c>
      <c r="P221" s="7">
        <v>41</v>
      </c>
      <c r="Q221" s="7">
        <v>45</v>
      </c>
      <c r="R221" s="7">
        <v>45</v>
      </c>
      <c r="S221" s="7">
        <v>45</v>
      </c>
      <c r="T221" s="7">
        <v>45</v>
      </c>
      <c r="U221" s="7"/>
      <c r="V221" s="7"/>
      <c r="W221" s="7"/>
      <c r="X221" s="7"/>
      <c r="Y221" s="7"/>
      <c r="Z221" s="30">
        <f t="shared" si="3251"/>
        <v>41.352941176470587</v>
      </c>
      <c r="AB221" s="1">
        <f>IF(COUNT(D221)&lt;1,0,IF((D$3-COUNTIF(D215:D222,"&lt;"&amp;D221))&lt;0,0,IF(((D$3-COUNTIF(D215:D222,"&lt;"&amp;D221))/COUNTIF(D215:D222,D221))&gt;1,1,(D$3-COUNTIF(D215:D222,"&lt;"&amp;D221))/COUNTIF(D215:D222,D221))))</f>
        <v>1</v>
      </c>
      <c r="AC221" s="1">
        <f t="shared" ref="AC221" si="3357">IF(COUNT(E221)&lt;1,0,IF((E$3-COUNTIF(E215:E222,"&lt;"&amp;E221))&lt;0,0,IF(((E$3-COUNTIF(E215:E222,"&lt;"&amp;E221))/COUNTIF(E215:E222,E221))&gt;1,1,(E$3-COUNTIF(E215:E222,"&lt;"&amp;E221))/COUNTIF(E215:E222,E221))))</f>
        <v>1</v>
      </c>
      <c r="AD221" s="1">
        <f t="shared" ref="AD221" si="3358">IF(COUNT(F221)&lt;1,0,IF((F$3-COUNTIF(F215:F222,"&lt;"&amp;F221))&lt;0,0,IF(((F$3-COUNTIF(F215:F222,"&lt;"&amp;F221))/COUNTIF(F215:F222,F221))&gt;1,1,(F$3-COUNTIF(F215:F222,"&lt;"&amp;F221))/COUNTIF(F215:F222,F221))))</f>
        <v>0.5</v>
      </c>
      <c r="AE221" s="1">
        <f t="shared" ref="AE221" si="3359">IF(COUNT(G221)&lt;1,0,IF((G$3-COUNTIF(G215:G222,"&lt;"&amp;G221))&lt;0,0,IF(((G$3-COUNTIF(G215:G222,"&lt;"&amp;G221))/COUNTIF(G215:G222,G221))&gt;1,1,(G$3-COUNTIF(G215:G222,"&lt;"&amp;G221))/COUNTIF(G215:G222,G221))))</f>
        <v>0</v>
      </c>
      <c r="AF221" s="1">
        <f t="shared" ref="AF221" si="3360">IF(COUNT(H221)&lt;1,0,IF((H$3-COUNTIF(H215:H222,"&lt;"&amp;H221))&lt;0,0,IF(((H$3-COUNTIF(H215:H222,"&lt;"&amp;H221))/COUNTIF(H215:H222,H221))&gt;1,1,(H$3-COUNTIF(H215:H222,"&lt;"&amp;H221))/COUNTIF(H215:H222,H221))))</f>
        <v>0.5714285714285714</v>
      </c>
      <c r="AG221" s="1">
        <f t="shared" ref="AG221" si="3361">IF(COUNT(I221)&lt;1,0,IF((I$3-COUNTIF(I215:I222,"&lt;"&amp;I221))&lt;0,0,IF(((I$3-COUNTIF(I215:I222,"&lt;"&amp;I221))/COUNTIF(I215:I222,I221))&gt;1,1,(I$3-COUNTIF(I215:I222,"&lt;"&amp;I221))/COUNTIF(I215:I222,I221))))</f>
        <v>0.4</v>
      </c>
      <c r="AH221" s="1">
        <f t="shared" ref="AH221" si="3362">IF(COUNT(J221)&lt;1,0,IF((J$3-COUNTIF(J215:J222,"&lt;"&amp;J221))&lt;0,0,IF(((J$3-COUNTIF(J215:J222,"&lt;"&amp;J221))/COUNTIF(J215:J222,J221))&gt;1,1,(J$3-COUNTIF(J215:J222,"&lt;"&amp;J221))/COUNTIF(J215:J222,J221))))</f>
        <v>1</v>
      </c>
      <c r="AI221" s="1">
        <f t="shared" ref="AI221" si="3363">IF(COUNT(K221)&lt;1,0,IF((K$3-COUNTIF(K215:K222,"&lt;"&amp;K221))&lt;0,0,IF(((K$3-COUNTIF(K215:K222,"&lt;"&amp;K221))/COUNTIF(K215:K222,K221))&gt;1,1,(K$3-COUNTIF(K215:K222,"&lt;"&amp;K221))/COUNTIF(K215:K222,K221))))</f>
        <v>0</v>
      </c>
      <c r="AJ221" s="1">
        <f t="shared" ref="AJ221" si="3364">IF(COUNT(L221)&lt;1,0,IF((L$3-COUNTIF(L215:L222,"&lt;"&amp;L221))&lt;0,0,IF(((L$3-COUNTIF(L215:L222,"&lt;"&amp;L221))/COUNTIF(L215:L222,L221))&gt;1,1,(L$3-COUNTIF(L215:L222,"&lt;"&amp;L221))/COUNTIF(L215:L222,L221))))</f>
        <v>1</v>
      </c>
      <c r="AK221" s="1">
        <f t="shared" ref="AK221" si="3365">IF(COUNT(M221)&lt;1,0,IF((M$3-COUNTIF(M215:M222,"&lt;"&amp;M221))&lt;0,0,IF(((M$3-COUNTIF(M215:M222,"&lt;"&amp;M221))/COUNTIF(M215:M222,M221))&gt;1,1,(M$3-COUNTIF(M215:M222,"&lt;"&amp;M221))/COUNTIF(M215:M222,M221))))</f>
        <v>0</v>
      </c>
      <c r="AL221" s="1">
        <f t="shared" ref="AL221" si="3366">IF(COUNT(N221)&lt;1,0,IF((N$3-COUNTIF(N215:N222,"&lt;"&amp;N221))&lt;0,0,IF(((N$3-COUNTIF(N215:N222,"&lt;"&amp;N221))/COUNTIF(N215:N222,N221))&gt;1,1,(N$3-COUNTIF(N215:N222,"&lt;"&amp;N221))/COUNTIF(N215:N222,N221))))</f>
        <v>1</v>
      </c>
      <c r="AM221" s="1">
        <f t="shared" ref="AM221" si="3367">IF(COUNT(O221)&lt;1,0,IF((O$3-COUNTIF(O215:O222,"&lt;"&amp;O221))&lt;0,0,IF(((O$3-COUNTIF(O215:O222,"&lt;"&amp;O221))/COUNTIF(O215:O222,O221))&gt;1,1,(O$3-COUNTIF(O215:O222,"&lt;"&amp;O221))/COUNTIF(O215:O222,O221))))</f>
        <v>1</v>
      </c>
      <c r="AN221" s="1">
        <f t="shared" ref="AN221" si="3368">IF(COUNT(P221)&lt;1,0,IF((P$3-COUNTIF(P215:P222,"&lt;"&amp;P221))&lt;0,0,IF(((P$3-COUNTIF(P215:P222,"&lt;"&amp;P221))/COUNTIF(P215:P222,P221))&gt;1,1,(P$3-COUNTIF(P215:P222,"&lt;"&amp;P221))/COUNTIF(P215:P222,P221))))</f>
        <v>1</v>
      </c>
      <c r="AO221" s="1">
        <f t="shared" ref="AO221" si="3369">IF(COUNT(Q221)&lt;1,0,IF((Q$3-COUNTIF(Q215:Q222,"&lt;"&amp;Q221))&lt;0,0,IF(((Q$3-COUNTIF(Q215:Q222,"&lt;"&amp;Q221))/COUNTIF(Q215:Q222,Q221))&gt;1,1,(Q$3-COUNTIF(Q215:Q222,"&lt;"&amp;Q221))/COUNTIF(Q215:Q222,Q221))))</f>
        <v>0.5714285714285714</v>
      </c>
      <c r="AP221" s="1">
        <f t="shared" ref="AP221" si="3370">IF(COUNT(R221)&lt;1,0,IF((R$3-COUNTIF(R215:R222,"&lt;"&amp;R221))&lt;0,0,IF(((R$3-COUNTIF(R215:R222,"&lt;"&amp;R221))/COUNTIF(R215:R222,R221))&gt;1,1,(R$3-COUNTIF(R215:R222,"&lt;"&amp;R221))/COUNTIF(R215:R222,R221))))</f>
        <v>0.5</v>
      </c>
      <c r="AQ221" s="1">
        <f t="shared" ref="AQ221" si="3371">IF(COUNT(S221)&lt;1,0,IF((S$3-COUNTIF(S215:S222,"&lt;"&amp;S221))&lt;0,0,IF(((S$3-COUNTIF(S215:S222,"&lt;"&amp;S221))/COUNTIF(S215:S222,S221))&gt;1,1,(S$3-COUNTIF(S215:S222,"&lt;"&amp;S221))/COUNTIF(S215:S222,S221))))</f>
        <v>0.5714285714285714</v>
      </c>
      <c r="AR221" s="1">
        <f t="shared" ref="AR221" si="3372">IF(COUNT(T221)&lt;1,0,IF((T$3-COUNTIF(T215:T222,"&lt;"&amp;T221))&lt;0,0,IF(((T$3-COUNTIF(T215:T222,"&lt;"&amp;T221))/COUNTIF(T215:T222,T221))&gt;1,1,(T$3-COUNTIF(T215:T222,"&lt;"&amp;T221))/COUNTIF(T215:T222,T221))))</f>
        <v>0.5714285714285714</v>
      </c>
      <c r="AS221" s="1">
        <f t="shared" ref="AS221" si="3373">IF(COUNT(U221)&lt;1,0,IF((U$3-COUNTIF(U215:U222,"&lt;"&amp;U221))&lt;0,0,IF(((U$3-COUNTIF(U215:U222,"&lt;"&amp;U221))/COUNTIF(U215:U222,U221))&gt;1,1,(U$3-COUNTIF(U215:U222,"&lt;"&amp;U221))/COUNTIF(U215:U222,U221))))</f>
        <v>0</v>
      </c>
      <c r="AT221" s="1">
        <f t="shared" ref="AT221" si="3374">IF(COUNT(V221)&lt;1,0,IF((V$3-COUNTIF(V215:V222,"&lt;"&amp;V221))&lt;0,0,IF(((V$3-COUNTIF(V215:V222,"&lt;"&amp;V221))/COUNTIF(V215:V222,V221))&gt;1,1,(V$3-COUNTIF(V215:V222,"&lt;"&amp;V221))/COUNTIF(V215:V222,V221))))</f>
        <v>0</v>
      </c>
      <c r="AU221" s="1">
        <f t="shared" ref="AU221" si="3375">IF(COUNT(W221)&lt;1,0,IF((W$3-COUNTIF(W215:W222,"&lt;"&amp;W221))&lt;0,0,IF(((W$3-COUNTIF(W215:W222,"&lt;"&amp;W221))/COUNTIF(W215:W222,W221))&gt;1,1,(W$3-COUNTIF(W215:W222,"&lt;"&amp;W221))/COUNTIF(W215:W222,W221))))</f>
        <v>0</v>
      </c>
      <c r="AV221" s="1">
        <f t="shared" ref="AV221" si="3376">IF(COUNT(X221)&lt;1,0,IF((X$3-COUNTIF(X215:X222,"&lt;"&amp;X221))&lt;0,0,IF(((X$3-COUNTIF(X215:X222,"&lt;"&amp;X221))/COUNTIF(X215:X222,X221))&gt;1,1,(X$3-COUNTIF(X215:X222,"&lt;"&amp;X221))/COUNTIF(X215:X222,X221))))</f>
        <v>0</v>
      </c>
      <c r="AW221" s="1">
        <f t="shared" ref="AW221" si="3377">IF(COUNT(Y221)&lt;1,0,IF((Y$3-COUNTIF(Y215:Y222,"&lt;"&amp;Y221))&lt;0,0,IF(((Y$3-COUNTIF(Y215:Y222,"&lt;"&amp;Y221))/COUNTIF(Y215:Y222,Y221))&gt;1,1,(Y$3-COUNTIF(Y215:Y222,"&lt;"&amp;Y221))/COUNTIF(Y215:Y222,Y221))))</f>
        <v>0</v>
      </c>
    </row>
    <row r="222" spans="1:49" ht="15" x14ac:dyDescent="0.2">
      <c r="B222" s="27" t="s">
        <v>200</v>
      </c>
      <c r="C222" s="28" t="s">
        <v>221</v>
      </c>
      <c r="D222" s="7">
        <v>39</v>
      </c>
      <c r="E222" s="7">
        <v>39</v>
      </c>
      <c r="F222" s="7">
        <v>30</v>
      </c>
      <c r="G222" s="7">
        <v>44</v>
      </c>
      <c r="H222" s="7">
        <v>45</v>
      </c>
      <c r="I222" s="7">
        <v>43</v>
      </c>
      <c r="J222" s="7">
        <v>38</v>
      </c>
      <c r="K222" s="7">
        <v>45</v>
      </c>
      <c r="L222" s="7">
        <v>45</v>
      </c>
      <c r="M222" s="7">
        <v>37</v>
      </c>
      <c r="N222" s="7">
        <v>32</v>
      </c>
      <c r="O222" s="7">
        <v>44</v>
      </c>
      <c r="P222" s="7">
        <v>45</v>
      </c>
      <c r="Q222" s="7">
        <v>45</v>
      </c>
      <c r="R222" s="7">
        <v>38</v>
      </c>
      <c r="S222" s="7">
        <v>45</v>
      </c>
      <c r="T222" s="7">
        <v>45</v>
      </c>
      <c r="U222" s="7"/>
      <c r="V222" s="7"/>
      <c r="W222" s="7"/>
      <c r="X222" s="7"/>
      <c r="Y222" s="7"/>
      <c r="Z222" s="13">
        <f t="shared" si="3251"/>
        <v>41.117647058823529</v>
      </c>
      <c r="AB222" s="1">
        <f>IF(COUNT(D222)&lt;1,0,IF((D$3-COUNTIF(D215:D222,"&lt;"&amp;D222))&lt;0,0,IF(((D$3-COUNTIF(D215:D222,"&lt;"&amp;D222))/COUNTIF(D215:D222,D222))&gt;1,1,(D$3-COUNTIF(D215:D222,"&lt;"&amp;D222))/COUNTIF(D215:D222,D222))))</f>
        <v>1</v>
      </c>
      <c r="AC222" s="1">
        <f t="shared" ref="AC222" si="3378">IF(COUNT(E222)&lt;1,0,IF((E$3-COUNTIF(E215:E222,"&lt;"&amp;E222))&lt;0,0,IF(((E$3-COUNTIF(E215:E222,"&lt;"&amp;E222))/COUNTIF(E215:E222,E222))&gt;1,1,(E$3-COUNTIF(E215:E222,"&lt;"&amp;E222))/COUNTIF(E215:E222,E222))))</f>
        <v>1</v>
      </c>
      <c r="AD222" s="1">
        <f t="shared" ref="AD222" si="3379">IF(COUNT(F222)&lt;1,0,IF((F$3-COUNTIF(F215:F222,"&lt;"&amp;F222))&lt;0,0,IF(((F$3-COUNTIF(F215:F222,"&lt;"&amp;F222))/COUNTIF(F215:F222,F222))&gt;1,1,(F$3-COUNTIF(F215:F222,"&lt;"&amp;F222))/COUNTIF(F215:F222,F222))))</f>
        <v>1</v>
      </c>
      <c r="AE222" s="1">
        <f t="shared" ref="AE222" si="3380">IF(COUNT(G222)&lt;1,0,IF((G$3-COUNTIF(G215:G222,"&lt;"&amp;G222))&lt;0,0,IF(((G$3-COUNTIF(G215:G222,"&lt;"&amp;G222))/COUNTIF(G215:G222,G222))&gt;1,1,(G$3-COUNTIF(G215:G222,"&lt;"&amp;G222))/COUNTIF(G215:G222,G222))))</f>
        <v>0</v>
      </c>
      <c r="AF222" s="1">
        <f t="shared" ref="AF222" si="3381">IF(COUNT(H222)&lt;1,0,IF((H$3-COUNTIF(H215:H222,"&lt;"&amp;H222))&lt;0,0,IF(((H$3-COUNTIF(H215:H222,"&lt;"&amp;H222))/COUNTIF(H215:H222,H222))&gt;1,1,(H$3-COUNTIF(H215:H222,"&lt;"&amp;H222))/COUNTIF(H215:H222,H222))))</f>
        <v>0.5714285714285714</v>
      </c>
      <c r="AG222" s="1">
        <f t="shared" ref="AG222" si="3382">IF(COUNT(I222)&lt;1,0,IF((I$3-COUNTIF(I215:I222,"&lt;"&amp;I222))&lt;0,0,IF(((I$3-COUNTIF(I215:I222,"&lt;"&amp;I222))/COUNTIF(I215:I222,I222))&gt;1,1,(I$3-COUNTIF(I215:I222,"&lt;"&amp;I222))/COUNTIF(I215:I222,I222))))</f>
        <v>1</v>
      </c>
      <c r="AH222" s="1">
        <f t="shared" ref="AH222" si="3383">IF(COUNT(J222)&lt;1,0,IF((J$3-COUNTIF(J215:J222,"&lt;"&amp;J222))&lt;0,0,IF(((J$3-COUNTIF(J215:J222,"&lt;"&amp;J222))/COUNTIF(J215:J222,J222))&gt;1,1,(J$3-COUNTIF(J215:J222,"&lt;"&amp;J222))/COUNTIF(J215:J222,J222))))</f>
        <v>1</v>
      </c>
      <c r="AI222" s="1">
        <f t="shared" ref="AI222" si="3384">IF(COUNT(K222)&lt;1,0,IF((K$3-COUNTIF(K215:K222,"&lt;"&amp;K222))&lt;0,0,IF(((K$3-COUNTIF(K215:K222,"&lt;"&amp;K222))/COUNTIF(K215:K222,K222))&gt;1,1,(K$3-COUNTIF(K215:K222,"&lt;"&amp;K222))/COUNTIF(K215:K222,K222))))</f>
        <v>0</v>
      </c>
      <c r="AJ222" s="1">
        <f t="shared" ref="AJ222" si="3385">IF(COUNT(L222)&lt;1,0,IF((L$3-COUNTIF(L215:L222,"&lt;"&amp;L222))&lt;0,0,IF(((L$3-COUNTIF(L215:L222,"&lt;"&amp;L222))/COUNTIF(L215:L222,L222))&gt;1,1,(L$3-COUNTIF(L215:L222,"&lt;"&amp;L222))/COUNTIF(L215:L222,L222))))</f>
        <v>0.4</v>
      </c>
      <c r="AK222" s="1">
        <f t="shared" ref="AK222" si="3386">IF(COUNT(M222)&lt;1,0,IF((M$3-COUNTIF(M215:M222,"&lt;"&amp;M222))&lt;0,0,IF(((M$3-COUNTIF(M215:M222,"&lt;"&amp;M222))/COUNTIF(M215:M222,M222))&gt;1,1,(M$3-COUNTIF(M215:M222,"&lt;"&amp;M222))/COUNTIF(M215:M222,M222))))</f>
        <v>1</v>
      </c>
      <c r="AL222" s="1">
        <f t="shared" ref="AL222" si="3387">IF(COUNT(N222)&lt;1,0,IF((N$3-COUNTIF(N215:N222,"&lt;"&amp;N222))&lt;0,0,IF(((N$3-COUNTIF(N215:N222,"&lt;"&amp;N222))/COUNTIF(N215:N222,N222))&gt;1,1,(N$3-COUNTIF(N215:N222,"&lt;"&amp;N222))/COUNTIF(N215:N222,N222))))</f>
        <v>1</v>
      </c>
      <c r="AM222" s="1">
        <f t="shared" ref="AM222" si="3388">IF(COUNT(O222)&lt;1,0,IF((O$3-COUNTIF(O215:O222,"&lt;"&amp;O222))&lt;0,0,IF(((O$3-COUNTIF(O215:O222,"&lt;"&amp;O222))/COUNTIF(O215:O222,O222))&gt;1,1,(O$3-COUNTIF(O215:O222,"&lt;"&amp;O222))/COUNTIF(O215:O222,O222))))</f>
        <v>0</v>
      </c>
      <c r="AN222" s="1">
        <f t="shared" ref="AN222" si="3389">IF(COUNT(P222)&lt;1,0,IF((P$3-COUNTIF(P215:P222,"&lt;"&amp;P222))&lt;0,0,IF(((P$3-COUNTIF(P215:P222,"&lt;"&amp;P222))/COUNTIF(P215:P222,P222))&gt;1,1,(P$3-COUNTIF(P215:P222,"&lt;"&amp;P222))/COUNTIF(P215:P222,P222))))</f>
        <v>0.4</v>
      </c>
      <c r="AO222" s="1">
        <f t="shared" ref="AO222" si="3390">IF(COUNT(Q222)&lt;1,0,IF((Q$3-COUNTIF(Q215:Q222,"&lt;"&amp;Q222))&lt;0,0,IF(((Q$3-COUNTIF(Q215:Q222,"&lt;"&amp;Q222))/COUNTIF(Q215:Q222,Q222))&gt;1,1,(Q$3-COUNTIF(Q215:Q222,"&lt;"&amp;Q222))/COUNTIF(Q215:Q222,Q222))))</f>
        <v>0.5714285714285714</v>
      </c>
      <c r="AP222" s="1">
        <f t="shared" ref="AP222" si="3391">IF(COUNT(R222)&lt;1,0,IF((R$3-COUNTIF(R215:R222,"&lt;"&amp;R222))&lt;0,0,IF(((R$3-COUNTIF(R215:R222,"&lt;"&amp;R222))/COUNTIF(R215:R222,R222))&gt;1,1,(R$3-COUNTIF(R215:R222,"&lt;"&amp;R222))/COUNTIF(R215:R222,R222))))</f>
        <v>1</v>
      </c>
      <c r="AQ222" s="1">
        <f t="shared" ref="AQ222" si="3392">IF(COUNT(S222)&lt;1,0,IF((S$3-COUNTIF(S215:S222,"&lt;"&amp;S222))&lt;0,0,IF(((S$3-COUNTIF(S215:S222,"&lt;"&amp;S222))/COUNTIF(S215:S222,S222))&gt;1,1,(S$3-COUNTIF(S215:S222,"&lt;"&amp;S222))/COUNTIF(S215:S222,S222))))</f>
        <v>0.5714285714285714</v>
      </c>
      <c r="AR222" s="1">
        <f t="shared" ref="AR222" si="3393">IF(COUNT(T222)&lt;1,0,IF((T$3-COUNTIF(T215:T222,"&lt;"&amp;T222))&lt;0,0,IF(((T$3-COUNTIF(T215:T222,"&lt;"&amp;T222))/COUNTIF(T215:T222,T222))&gt;1,1,(T$3-COUNTIF(T215:T222,"&lt;"&amp;T222))/COUNTIF(T215:T222,T222))))</f>
        <v>0.5714285714285714</v>
      </c>
      <c r="AS222" s="1">
        <f t="shared" ref="AS222" si="3394">IF(COUNT(U222)&lt;1,0,IF((U$3-COUNTIF(U215:U222,"&lt;"&amp;U222))&lt;0,0,IF(((U$3-COUNTIF(U215:U222,"&lt;"&amp;U222))/COUNTIF(U215:U222,U222))&gt;1,1,(U$3-COUNTIF(U215:U222,"&lt;"&amp;U222))/COUNTIF(U215:U222,U222))))</f>
        <v>0</v>
      </c>
      <c r="AT222" s="1">
        <f t="shared" ref="AT222" si="3395">IF(COUNT(V222)&lt;1,0,IF((V$3-COUNTIF(V215:V222,"&lt;"&amp;V222))&lt;0,0,IF(((V$3-COUNTIF(V215:V222,"&lt;"&amp;V222))/COUNTIF(V215:V222,V222))&gt;1,1,(V$3-COUNTIF(V215:V222,"&lt;"&amp;V222))/COUNTIF(V215:V222,V222))))</f>
        <v>0</v>
      </c>
      <c r="AU222" s="1">
        <f t="shared" ref="AU222" si="3396">IF(COUNT(W222)&lt;1,0,IF((W$3-COUNTIF(W215:W222,"&lt;"&amp;W222))&lt;0,0,IF(((W$3-COUNTIF(W215:W222,"&lt;"&amp;W222))/COUNTIF(W215:W222,W222))&gt;1,1,(W$3-COUNTIF(W215:W222,"&lt;"&amp;W222))/COUNTIF(W215:W222,W222))))</f>
        <v>0</v>
      </c>
      <c r="AV222" s="1">
        <f t="shared" ref="AV222" si="3397">IF(COUNT(X222)&lt;1,0,IF((X$3-COUNTIF(X215:X222,"&lt;"&amp;X222))&lt;0,0,IF(((X$3-COUNTIF(X215:X222,"&lt;"&amp;X222))/COUNTIF(X215:X222,X222))&gt;1,1,(X$3-COUNTIF(X215:X222,"&lt;"&amp;X222))/COUNTIF(X215:X222,X222))))</f>
        <v>0</v>
      </c>
      <c r="AW222" s="1">
        <f t="shared" ref="AW222" si="3398">IF(COUNT(Y222)&lt;1,0,IF((Y$3-COUNTIF(Y215:Y222,"&lt;"&amp;Y222))&lt;0,0,IF(((Y$3-COUNTIF(Y215:Y222,"&lt;"&amp;Y222))/COUNTIF(Y215:Y222,Y222))&gt;1,1,(Y$3-COUNTIF(Y215:Y222,"&lt;"&amp;Y222))/COUNTIF(Y215:Y222,Y222))))</f>
        <v>0</v>
      </c>
    </row>
    <row r="223" spans="1:49" x14ac:dyDescent="0.2">
      <c r="A223" s="9">
        <v>20</v>
      </c>
      <c r="B223" s="6" t="s">
        <v>201</v>
      </c>
      <c r="C223" s="1"/>
      <c r="D223" s="1">
        <f t="shared" ref="D223:Y223" si="3399">SUMIF(AB215:AB222,"&gt;0",D215:D222)-((SUMIF(AB215:AB222,"&lt;1",D215:D222)-SUMIF(AB215:AB222,0,D215:D222))/   IF((COUNTIF(AB215:AB222,"&lt;1")-COUNTIF(AB215:AB222,0))=0,1,(COUNTIF(AB215:AB222,"&lt;1")-COUNTIF(AB215:AB222,0))))*(COUNTIF(AB215:AB222,"&gt;0")-D$3)</f>
        <v>179</v>
      </c>
      <c r="E223" s="1">
        <f t="shared" si="3399"/>
        <v>189</v>
      </c>
      <c r="F223" s="1">
        <f t="shared" si="3399"/>
        <v>200</v>
      </c>
      <c r="G223" s="1">
        <f t="shared" si="3399"/>
        <v>187</v>
      </c>
      <c r="H223" s="1">
        <f t="shared" si="3399"/>
        <v>215</v>
      </c>
      <c r="I223" s="1">
        <f t="shared" si="3399"/>
        <v>199</v>
      </c>
      <c r="J223" s="1">
        <f t="shared" si="3399"/>
        <v>181</v>
      </c>
      <c r="K223" s="1">
        <f t="shared" si="3399"/>
        <v>185</v>
      </c>
      <c r="L223" s="1">
        <f t="shared" si="3399"/>
        <v>202</v>
      </c>
      <c r="M223" s="1">
        <f t="shared" si="3399"/>
        <v>193</v>
      </c>
      <c r="N223" s="1">
        <f t="shared" si="3399"/>
        <v>186</v>
      </c>
      <c r="O223" s="1">
        <f t="shared" si="3399"/>
        <v>190</v>
      </c>
      <c r="P223" s="1">
        <f t="shared" si="3399"/>
        <v>205</v>
      </c>
      <c r="Q223" s="1">
        <f t="shared" si="3399"/>
        <v>217</v>
      </c>
      <c r="R223" s="1">
        <f t="shared" si="3399"/>
        <v>209</v>
      </c>
      <c r="S223" s="1">
        <f t="shared" si="3399"/>
        <v>217</v>
      </c>
      <c r="T223" s="1">
        <f t="shared" si="3399"/>
        <v>221</v>
      </c>
      <c r="U223" s="1">
        <f t="shared" si="3399"/>
        <v>0</v>
      </c>
      <c r="V223" s="1">
        <f t="shared" si="3399"/>
        <v>0</v>
      </c>
      <c r="W223" s="1">
        <f t="shared" si="3399"/>
        <v>0</v>
      </c>
      <c r="X223" s="1">
        <f t="shared" si="3399"/>
        <v>0</v>
      </c>
      <c r="Y223" s="1">
        <f t="shared" si="3399"/>
        <v>0</v>
      </c>
      <c r="Z223" s="31"/>
    </row>
    <row r="224" spans="1:49" x14ac:dyDescent="0.2">
      <c r="Z224" s="31"/>
    </row>
    <row r="225" spans="1:49" x14ac:dyDescent="0.2">
      <c r="B225" s="6" t="s">
        <v>124</v>
      </c>
      <c r="C225" s="1" t="s">
        <v>63</v>
      </c>
      <c r="D225" s="4">
        <v>1</v>
      </c>
      <c r="E225" s="4">
        <v>2</v>
      </c>
      <c r="F225" s="4">
        <v>3</v>
      </c>
      <c r="G225" s="4">
        <v>4</v>
      </c>
      <c r="H225" s="4">
        <v>5</v>
      </c>
      <c r="I225" s="4">
        <v>6</v>
      </c>
      <c r="J225" s="4">
        <v>7</v>
      </c>
      <c r="K225" s="4">
        <v>8</v>
      </c>
      <c r="L225" s="4">
        <v>9</v>
      </c>
      <c r="M225" s="4">
        <v>10</v>
      </c>
      <c r="N225" s="4">
        <v>11</v>
      </c>
      <c r="O225" s="4">
        <v>12</v>
      </c>
      <c r="P225" s="4">
        <v>13</v>
      </c>
      <c r="Q225" s="4">
        <v>14</v>
      </c>
      <c r="R225" s="4">
        <v>15</v>
      </c>
      <c r="S225" s="4">
        <v>16</v>
      </c>
      <c r="T225" s="4">
        <v>17</v>
      </c>
      <c r="U225" s="4">
        <v>18</v>
      </c>
      <c r="V225" s="4">
        <v>19</v>
      </c>
      <c r="W225" s="4">
        <v>20</v>
      </c>
      <c r="X225" s="4">
        <v>21</v>
      </c>
      <c r="Y225" s="4">
        <v>22</v>
      </c>
      <c r="Z225" s="32" t="s">
        <v>4</v>
      </c>
    </row>
    <row r="226" spans="1:49" ht="15" x14ac:dyDescent="0.2">
      <c r="B226" s="11" t="s">
        <v>46</v>
      </c>
      <c r="C226" s="28" t="s">
        <v>221</v>
      </c>
      <c r="D226" s="7">
        <v>45</v>
      </c>
      <c r="E226" s="7">
        <v>37</v>
      </c>
      <c r="F226" s="7">
        <v>37</v>
      </c>
      <c r="G226" s="7">
        <v>45</v>
      </c>
      <c r="H226" s="7">
        <v>32</v>
      </c>
      <c r="I226" s="7">
        <v>43</v>
      </c>
      <c r="J226" s="7">
        <v>45</v>
      </c>
      <c r="K226" s="7">
        <v>45</v>
      </c>
      <c r="L226" s="7">
        <v>45</v>
      </c>
      <c r="M226" s="7">
        <v>36</v>
      </c>
      <c r="N226" s="7">
        <v>39</v>
      </c>
      <c r="O226" s="7">
        <v>45</v>
      </c>
      <c r="P226" s="7">
        <v>45</v>
      </c>
      <c r="Q226" s="7">
        <v>41</v>
      </c>
      <c r="R226" s="7">
        <v>45</v>
      </c>
      <c r="S226" s="7">
        <v>45</v>
      </c>
      <c r="T226" s="7">
        <v>35</v>
      </c>
      <c r="U226" s="7"/>
      <c r="V226" s="7"/>
      <c r="W226" s="7"/>
      <c r="X226" s="7"/>
      <c r="Y226" s="7"/>
      <c r="Z226" s="30">
        <f>IF(D226&lt;&gt;"",AVERAGE(D226:Y226),"")</f>
        <v>41.470588235294116</v>
      </c>
      <c r="AB226" s="1">
        <f>IF(COUNT(D226)&lt;1,0,IF((D$3-COUNTIF(D226:D233,"&lt;"&amp;D226))&lt;0,0,IF(((D$3-COUNTIF(D226:D233,"&lt;"&amp;D226))/COUNTIF(D226:D233,D226))&gt;1,1,(D$3-COUNTIF(D226:D233,"&lt;"&amp;D226))/COUNTIF(D226:D233,D226))))</f>
        <v>0.4</v>
      </c>
      <c r="AC226" s="1">
        <f t="shared" ref="AC226" si="3400">IF(COUNT(E226)&lt;1,0,IF((E$3-COUNTIF(E226:E233,"&lt;"&amp;E226))&lt;0,0,IF(((E$3-COUNTIF(E226:E233,"&lt;"&amp;E226))/COUNTIF(E226:E233,E226))&gt;1,1,(E$3-COUNTIF(E226:E233,"&lt;"&amp;E226))/COUNTIF(E226:E233,E226))))</f>
        <v>0</v>
      </c>
      <c r="AD226" s="1">
        <f t="shared" ref="AD226" si="3401">IF(COUNT(F226)&lt;1,0,IF((F$3-COUNTIF(F226:F233,"&lt;"&amp;F226))&lt;0,0,IF(((F$3-COUNTIF(F226:F233,"&lt;"&amp;F226))/COUNTIF(F226:F233,F226))&gt;1,1,(F$3-COUNTIF(F226:F233,"&lt;"&amp;F226))/COUNTIF(F226:F233,F226))))</f>
        <v>1</v>
      </c>
      <c r="AE226" s="1">
        <f t="shared" ref="AE226" si="3402">IF(COUNT(G226)&lt;1,0,IF((G$3-COUNTIF(G226:G233,"&lt;"&amp;G226))&lt;0,0,IF(((G$3-COUNTIF(G226:G233,"&lt;"&amp;G226))/COUNTIF(G226:G233,G226))&gt;1,1,(G$3-COUNTIF(G226:G233,"&lt;"&amp;G226))/COUNTIF(G226:G233,G226))))</f>
        <v>0</v>
      </c>
      <c r="AF226" s="1">
        <f t="shared" ref="AF226" si="3403">IF(COUNT(H226)&lt;1,0,IF((H$3-COUNTIF(H226:H233,"&lt;"&amp;H226))&lt;0,0,IF(((H$3-COUNTIF(H226:H233,"&lt;"&amp;H226))/COUNTIF(H226:H233,H226))&gt;1,1,(H$3-COUNTIF(H226:H233,"&lt;"&amp;H226))/COUNTIF(H226:H233,H226))))</f>
        <v>1</v>
      </c>
      <c r="AG226" s="1">
        <f t="shared" ref="AG226" si="3404">IF(COUNT(I226)&lt;1,0,IF((I$3-COUNTIF(I226:I233,"&lt;"&amp;I226))&lt;0,0,IF(((I$3-COUNTIF(I226:I233,"&lt;"&amp;I226))/COUNTIF(I226:I233,I226))&gt;1,1,(I$3-COUNTIF(I226:I233,"&lt;"&amp;I226))/COUNTIF(I226:I233,I226))))</f>
        <v>0</v>
      </c>
      <c r="AH226" s="1">
        <f t="shared" ref="AH226" si="3405">IF(COUNT(J226)&lt;1,0,IF((J$3-COUNTIF(J226:J233,"&lt;"&amp;J226))&lt;0,0,IF(((J$3-COUNTIF(J226:J233,"&lt;"&amp;J226))/COUNTIF(J226:J233,J226))&gt;1,1,(J$3-COUNTIF(J226:J233,"&lt;"&amp;J226))/COUNTIF(J226:J233,J226))))</f>
        <v>0</v>
      </c>
      <c r="AI226" s="1">
        <f t="shared" ref="AI226" si="3406">IF(COUNT(K226)&lt;1,0,IF((K$3-COUNTIF(K226:K233,"&lt;"&amp;K226))&lt;0,0,IF(((K$3-COUNTIF(K226:K233,"&lt;"&amp;K226))/COUNTIF(K226:K233,K226))&gt;1,1,(K$3-COUNTIF(K226:K233,"&lt;"&amp;K226))/COUNTIF(K226:K233,K226))))</f>
        <v>0.25</v>
      </c>
      <c r="AJ226" s="1">
        <f t="shared" ref="AJ226" si="3407">IF(COUNT(L226)&lt;1,0,IF((L$3-COUNTIF(L226:L233,"&lt;"&amp;L226))&lt;0,0,IF(((L$3-COUNTIF(L226:L233,"&lt;"&amp;L226))/COUNTIF(L226:L233,L226))&gt;1,1,(L$3-COUNTIF(L226:L233,"&lt;"&amp;L226))/COUNTIF(L226:L233,L226))))</f>
        <v>0</v>
      </c>
      <c r="AK226" s="1">
        <f t="shared" ref="AK226" si="3408">IF(COUNT(M226)&lt;1,0,IF((M$3-COUNTIF(M226:M233,"&lt;"&amp;M226))&lt;0,0,IF(((M$3-COUNTIF(M226:M233,"&lt;"&amp;M226))/COUNTIF(M226:M233,M226))&gt;1,1,(M$3-COUNTIF(M226:M233,"&lt;"&amp;M226))/COUNTIF(M226:M233,M226))))</f>
        <v>1</v>
      </c>
      <c r="AL226" s="1">
        <f t="shared" ref="AL226" si="3409">IF(COUNT(N226)&lt;1,0,IF((N$3-COUNTIF(N226:N233,"&lt;"&amp;N226))&lt;0,0,IF(((N$3-COUNTIF(N226:N233,"&lt;"&amp;N226))/COUNTIF(N226:N233,N226))&gt;1,1,(N$3-COUNTIF(N226:N233,"&lt;"&amp;N226))/COUNTIF(N226:N233,N226))))</f>
        <v>1</v>
      </c>
      <c r="AM226" s="1">
        <f t="shared" ref="AM226" si="3410">IF(COUNT(O226)&lt;1,0,IF((O$3-COUNTIF(O226:O233,"&lt;"&amp;O226))&lt;0,0,IF(((O$3-COUNTIF(O226:O233,"&lt;"&amp;O226))/COUNTIF(O226:O233,O226))&gt;1,1,(O$3-COUNTIF(O226:O233,"&lt;"&amp;O226))/COUNTIF(O226:O233,O226))))</f>
        <v>0</v>
      </c>
      <c r="AN226" s="1">
        <f t="shared" ref="AN226" si="3411">IF(COUNT(P226)&lt;1,0,IF((P$3-COUNTIF(P226:P233,"&lt;"&amp;P226))&lt;0,0,IF(((P$3-COUNTIF(P226:P233,"&lt;"&amp;P226))/COUNTIF(P226:P233,P226))&gt;1,1,(P$3-COUNTIF(P226:P233,"&lt;"&amp;P226))/COUNTIF(P226:P233,P226))))</f>
        <v>0.25</v>
      </c>
      <c r="AO226" s="1">
        <f t="shared" ref="AO226" si="3412">IF(COUNT(Q226)&lt;1,0,IF((Q$3-COUNTIF(Q226:Q233,"&lt;"&amp;Q226))&lt;0,0,IF(((Q$3-COUNTIF(Q226:Q233,"&lt;"&amp;Q226))/COUNTIF(Q226:Q233,Q226))&gt;1,1,(Q$3-COUNTIF(Q226:Q233,"&lt;"&amp;Q226))/COUNTIF(Q226:Q233,Q226))))</f>
        <v>0</v>
      </c>
      <c r="AP226" s="1">
        <f t="shared" ref="AP226" si="3413">IF(COUNT(R226)&lt;1,0,IF((R$3-COUNTIF(R226:R233,"&lt;"&amp;R226))&lt;0,0,IF(((R$3-COUNTIF(R226:R233,"&lt;"&amp;R226))/COUNTIF(R226:R233,R226))&gt;1,1,(R$3-COUNTIF(R226:R233,"&lt;"&amp;R226))/COUNTIF(R226:R233,R226))))</f>
        <v>0.25</v>
      </c>
      <c r="AQ226" s="1">
        <f t="shared" ref="AQ226" si="3414">IF(COUNT(S226)&lt;1,0,IF((S$3-COUNTIF(S226:S233,"&lt;"&amp;S226))&lt;0,0,IF(((S$3-COUNTIF(S226:S233,"&lt;"&amp;S226))/COUNTIF(S226:S233,S226))&gt;1,1,(S$3-COUNTIF(S226:S233,"&lt;"&amp;S226))/COUNTIF(S226:S233,S226))))</f>
        <v>0.25</v>
      </c>
      <c r="AR226" s="1">
        <f t="shared" ref="AR226" si="3415">IF(COUNT(T226)&lt;1,0,IF((T$3-COUNTIF(T226:T233,"&lt;"&amp;T226))&lt;0,0,IF(((T$3-COUNTIF(T226:T233,"&lt;"&amp;T226))/COUNTIF(T226:T233,T226))&gt;1,1,(T$3-COUNTIF(T226:T233,"&lt;"&amp;T226))/COUNTIF(T226:T233,T226))))</f>
        <v>1</v>
      </c>
      <c r="AS226" s="1">
        <f t="shared" ref="AS226" si="3416">IF(COUNT(U226)&lt;1,0,IF((U$3-COUNTIF(U226:U233,"&lt;"&amp;U226))&lt;0,0,IF(((U$3-COUNTIF(U226:U233,"&lt;"&amp;U226))/COUNTIF(U226:U233,U226))&gt;1,1,(U$3-COUNTIF(U226:U233,"&lt;"&amp;U226))/COUNTIF(U226:U233,U226))))</f>
        <v>0</v>
      </c>
      <c r="AT226" s="1">
        <f t="shared" ref="AT226" si="3417">IF(COUNT(V226)&lt;1,0,IF((V$3-COUNTIF(V226:V233,"&lt;"&amp;V226))&lt;0,0,IF(((V$3-COUNTIF(V226:V233,"&lt;"&amp;V226))/COUNTIF(V226:V233,V226))&gt;1,1,(V$3-COUNTIF(V226:V233,"&lt;"&amp;V226))/COUNTIF(V226:V233,V226))))</f>
        <v>0</v>
      </c>
      <c r="AU226" s="1">
        <f t="shared" ref="AU226" si="3418">IF(COUNT(W226)&lt;1,0,IF((W$3-COUNTIF(W226:W233,"&lt;"&amp;W226))&lt;0,0,IF(((W$3-COUNTIF(W226:W233,"&lt;"&amp;W226))/COUNTIF(W226:W233,W226))&gt;1,1,(W$3-COUNTIF(W226:W233,"&lt;"&amp;W226))/COUNTIF(W226:W233,W226))))</f>
        <v>0</v>
      </c>
      <c r="AV226" s="1">
        <f t="shared" ref="AV226" si="3419">IF(COUNT(X226)&lt;1,0,IF((X$3-COUNTIF(X226:X233,"&lt;"&amp;X226))&lt;0,0,IF(((X$3-COUNTIF(X226:X233,"&lt;"&amp;X226))/COUNTIF(X226:X233,X226))&gt;1,1,(X$3-COUNTIF(X226:X233,"&lt;"&amp;X226))/COUNTIF(X226:X233,X226))))</f>
        <v>0</v>
      </c>
      <c r="AW226" s="1">
        <f t="shared" ref="AW226" si="3420">IF(COUNT(Y226)&lt;1,0,IF((Y$3-COUNTIF(Y226:Y233,"&lt;"&amp;Y226))&lt;0,0,IF(((Y$3-COUNTIF(Y226:Y233,"&lt;"&amp;Y226))/COUNTIF(Y226:Y233,Y226))&gt;1,1,(Y$3-COUNTIF(Y226:Y233,"&lt;"&amp;Y226))/COUNTIF(Y226:Y233,Y226))))</f>
        <v>0</v>
      </c>
    </row>
    <row r="227" spans="1:49" ht="15" x14ac:dyDescent="0.2">
      <c r="B227" s="11" t="s">
        <v>283</v>
      </c>
      <c r="C227" s="18" t="s">
        <v>245</v>
      </c>
      <c r="D227" s="7">
        <v>45</v>
      </c>
      <c r="E227" s="7">
        <v>33</v>
      </c>
      <c r="F227" s="7">
        <v>42</v>
      </c>
      <c r="G227" s="7">
        <v>40</v>
      </c>
      <c r="H227" s="7">
        <v>34</v>
      </c>
      <c r="I227" s="7">
        <v>36</v>
      </c>
      <c r="J227" s="7">
        <v>40</v>
      </c>
      <c r="K227" s="7">
        <v>38</v>
      </c>
      <c r="L227" s="7">
        <v>41</v>
      </c>
      <c r="M227" s="7">
        <v>45</v>
      </c>
      <c r="N227" s="7">
        <v>41</v>
      </c>
      <c r="O227" s="7">
        <v>35</v>
      </c>
      <c r="P227" s="7">
        <v>40</v>
      </c>
      <c r="Q227" s="7">
        <v>45</v>
      </c>
      <c r="R227" s="7">
        <v>45</v>
      </c>
      <c r="S227" s="7">
        <v>45</v>
      </c>
      <c r="T227" s="7">
        <v>45</v>
      </c>
      <c r="U227" s="7"/>
      <c r="V227" s="7"/>
      <c r="W227" s="7"/>
      <c r="X227" s="7"/>
      <c r="Y227" s="7"/>
      <c r="Z227" s="30">
        <f t="shared" ref="Z227:Z233" si="3421">IF(D227&lt;&gt;"",AVERAGE(D227:Y227),"")</f>
        <v>40.588235294117645</v>
      </c>
      <c r="AB227" s="1">
        <f>IF(COUNT(D227)&lt;1,0,IF((D$3-COUNTIF(D226:D233,"&lt;"&amp;D227))&lt;0,0,IF(((D$3-COUNTIF(D226:D233,"&lt;"&amp;D227))/COUNTIF(D226:D233,D227))&gt;1,1,(D$3-COUNTIF(D226:D233,"&lt;"&amp;D227))/COUNTIF(D226:D233,D227))))</f>
        <v>0.4</v>
      </c>
      <c r="AC227" s="1">
        <f t="shared" ref="AC227" si="3422">IF(COUNT(E227)&lt;1,0,IF((E$3-COUNTIF(E226:E233,"&lt;"&amp;E227))&lt;0,0,IF(((E$3-COUNTIF(E226:E233,"&lt;"&amp;E227))/COUNTIF(E226:E233,E227))&gt;1,1,(E$3-COUNTIF(E226:E233,"&lt;"&amp;E227))/COUNTIF(E226:E233,E227))))</f>
        <v>1</v>
      </c>
      <c r="AD227" s="1">
        <f t="shared" ref="AD227" si="3423">IF(COUNT(F227)&lt;1,0,IF((F$3-COUNTIF(F226:F233,"&lt;"&amp;F227))&lt;0,0,IF(((F$3-COUNTIF(F226:F233,"&lt;"&amp;F227))/COUNTIF(F226:F233,F227))&gt;1,1,(F$3-COUNTIF(F226:F233,"&lt;"&amp;F227))/COUNTIF(F226:F233,F227))))</f>
        <v>0</v>
      </c>
      <c r="AE227" s="1">
        <f t="shared" ref="AE227" si="3424">IF(COUNT(G227)&lt;1,0,IF((G$3-COUNTIF(G226:G233,"&lt;"&amp;G227))&lt;0,0,IF(((G$3-COUNTIF(G226:G233,"&lt;"&amp;G227))/COUNTIF(G226:G233,G227))&gt;1,1,(G$3-COUNTIF(G226:G233,"&lt;"&amp;G227))/COUNTIF(G226:G233,G227))))</f>
        <v>1</v>
      </c>
      <c r="AF227" s="1">
        <f t="shared" ref="AF227" si="3425">IF(COUNT(H227)&lt;1,0,IF((H$3-COUNTIF(H226:H233,"&lt;"&amp;H227))&lt;0,0,IF(((H$3-COUNTIF(H226:H233,"&lt;"&amp;H227))/COUNTIF(H226:H233,H227))&gt;1,1,(H$3-COUNTIF(H226:H233,"&lt;"&amp;H227))/COUNTIF(H226:H233,H227))))</f>
        <v>1</v>
      </c>
      <c r="AG227" s="1">
        <f t="shared" ref="AG227" si="3426">IF(COUNT(I227)&lt;1,0,IF((I$3-COUNTIF(I226:I233,"&lt;"&amp;I227))&lt;0,0,IF(((I$3-COUNTIF(I226:I233,"&lt;"&amp;I227))/COUNTIF(I226:I233,I227))&gt;1,1,(I$3-COUNTIF(I226:I233,"&lt;"&amp;I227))/COUNTIF(I226:I233,I227))))</f>
        <v>1</v>
      </c>
      <c r="AH227" s="1">
        <f t="shared" ref="AH227" si="3427">IF(COUNT(J227)&lt;1,0,IF((J$3-COUNTIF(J226:J233,"&lt;"&amp;J227))&lt;0,0,IF(((J$3-COUNTIF(J226:J233,"&lt;"&amp;J227))/COUNTIF(J226:J233,J227))&gt;1,1,(J$3-COUNTIF(J226:J233,"&lt;"&amp;J227))/COUNTIF(J226:J233,J227))))</f>
        <v>1</v>
      </c>
      <c r="AI227" s="1">
        <f t="shared" ref="AI227" si="3428">IF(COUNT(K227)&lt;1,0,IF((K$3-COUNTIF(K226:K233,"&lt;"&amp;K227))&lt;0,0,IF(((K$3-COUNTIF(K226:K233,"&lt;"&amp;K227))/COUNTIF(K226:K233,K227))&gt;1,1,(K$3-COUNTIF(K226:K233,"&lt;"&amp;K227))/COUNTIF(K226:K233,K227))))</f>
        <v>1</v>
      </c>
      <c r="AJ227" s="1">
        <f t="shared" ref="AJ227" si="3429">IF(COUNT(L227)&lt;1,0,IF((L$3-COUNTIF(L226:L233,"&lt;"&amp;L227))&lt;0,0,IF(((L$3-COUNTIF(L226:L233,"&lt;"&amp;L227))/COUNTIF(L226:L233,L227))&gt;1,1,(L$3-COUNTIF(L226:L233,"&lt;"&amp;L227))/COUNTIF(L226:L233,L227))))</f>
        <v>1</v>
      </c>
      <c r="AK227" s="1">
        <f t="shared" ref="AK227" si="3430">IF(COUNT(M227)&lt;1,0,IF((M$3-COUNTIF(M226:M233,"&lt;"&amp;M227))&lt;0,0,IF(((M$3-COUNTIF(M226:M233,"&lt;"&amp;M227))/COUNTIF(M226:M233,M227))&gt;1,1,(M$3-COUNTIF(M226:M233,"&lt;"&amp;M227))/COUNTIF(M226:M233,M227))))</f>
        <v>0.25</v>
      </c>
      <c r="AL227" s="1">
        <f t="shared" ref="AL227" si="3431">IF(COUNT(N227)&lt;1,0,IF((N$3-COUNTIF(N226:N233,"&lt;"&amp;N227))&lt;0,0,IF(((N$3-COUNTIF(N226:N233,"&lt;"&amp;N227))/COUNTIF(N226:N233,N227))&gt;1,1,(N$3-COUNTIF(N226:N233,"&lt;"&amp;N227))/COUNTIF(N226:N233,N227))))</f>
        <v>1</v>
      </c>
      <c r="AM227" s="1">
        <f t="shared" ref="AM227" si="3432">IF(COUNT(O227)&lt;1,0,IF((O$3-COUNTIF(O226:O233,"&lt;"&amp;O227))&lt;0,0,IF(((O$3-COUNTIF(O226:O233,"&lt;"&amp;O227))/COUNTIF(O226:O233,O227))&gt;1,1,(O$3-COUNTIF(O226:O233,"&lt;"&amp;O227))/COUNTIF(O226:O233,O227))))</f>
        <v>1</v>
      </c>
      <c r="AN227" s="1">
        <f t="shared" ref="AN227" si="3433">IF(COUNT(P227)&lt;1,0,IF((P$3-COUNTIF(P226:P233,"&lt;"&amp;P227))&lt;0,0,IF(((P$3-COUNTIF(P226:P233,"&lt;"&amp;P227))/COUNTIF(P226:P233,P227))&gt;1,1,(P$3-COUNTIF(P226:P233,"&lt;"&amp;P227))/COUNTIF(P226:P233,P227))))</f>
        <v>1</v>
      </c>
      <c r="AO227" s="1">
        <f t="shared" ref="AO227" si="3434">IF(COUNT(Q227)&lt;1,0,IF((Q$3-COUNTIF(Q226:Q233,"&lt;"&amp;Q227))&lt;0,0,IF(((Q$3-COUNTIF(Q226:Q233,"&lt;"&amp;Q227))/COUNTIF(Q226:Q233,Q227))&gt;1,1,(Q$3-COUNTIF(Q226:Q233,"&lt;"&amp;Q227))/COUNTIF(Q226:Q233,Q227))))</f>
        <v>0</v>
      </c>
      <c r="AP227" s="1">
        <f t="shared" ref="AP227" si="3435">IF(COUNT(R227)&lt;1,0,IF((R$3-COUNTIF(R226:R233,"&lt;"&amp;R227))&lt;0,0,IF(((R$3-COUNTIF(R226:R233,"&lt;"&amp;R227))/COUNTIF(R226:R233,R227))&gt;1,1,(R$3-COUNTIF(R226:R233,"&lt;"&amp;R227))/COUNTIF(R226:R233,R227))))</f>
        <v>0.25</v>
      </c>
      <c r="AQ227" s="1">
        <f t="shared" ref="AQ227" si="3436">IF(COUNT(S227)&lt;1,0,IF((S$3-COUNTIF(S226:S233,"&lt;"&amp;S227))&lt;0,0,IF(((S$3-COUNTIF(S226:S233,"&lt;"&amp;S227))/COUNTIF(S226:S233,S227))&gt;1,1,(S$3-COUNTIF(S226:S233,"&lt;"&amp;S227))/COUNTIF(S226:S233,S227))))</f>
        <v>0.25</v>
      </c>
      <c r="AR227" s="1">
        <f t="shared" ref="AR227" si="3437">IF(COUNT(T227)&lt;1,0,IF((T$3-COUNTIF(T226:T233,"&lt;"&amp;T227))&lt;0,0,IF(((T$3-COUNTIF(T226:T233,"&lt;"&amp;T227))/COUNTIF(T226:T233,T227))&gt;1,1,(T$3-COUNTIF(T226:T233,"&lt;"&amp;T227))/COUNTIF(T226:T233,T227))))</f>
        <v>0</v>
      </c>
      <c r="AS227" s="1">
        <f t="shared" ref="AS227" si="3438">IF(COUNT(U227)&lt;1,0,IF((U$3-COUNTIF(U226:U233,"&lt;"&amp;U227))&lt;0,0,IF(((U$3-COUNTIF(U226:U233,"&lt;"&amp;U227))/COUNTIF(U226:U233,U227))&gt;1,1,(U$3-COUNTIF(U226:U233,"&lt;"&amp;U227))/COUNTIF(U226:U233,U227))))</f>
        <v>0</v>
      </c>
      <c r="AT227" s="1">
        <f t="shared" ref="AT227" si="3439">IF(COUNT(V227)&lt;1,0,IF((V$3-COUNTIF(V226:V233,"&lt;"&amp;V227))&lt;0,0,IF(((V$3-COUNTIF(V226:V233,"&lt;"&amp;V227))/COUNTIF(V226:V233,V227))&gt;1,1,(V$3-COUNTIF(V226:V233,"&lt;"&amp;V227))/COUNTIF(V226:V233,V227))))</f>
        <v>0</v>
      </c>
      <c r="AU227" s="1">
        <f t="shared" ref="AU227" si="3440">IF(COUNT(W227)&lt;1,0,IF((W$3-COUNTIF(W226:W233,"&lt;"&amp;W227))&lt;0,0,IF(((W$3-COUNTIF(W226:W233,"&lt;"&amp;W227))/COUNTIF(W226:W233,W227))&gt;1,1,(W$3-COUNTIF(W226:W233,"&lt;"&amp;W227))/COUNTIF(W226:W233,W227))))</f>
        <v>0</v>
      </c>
      <c r="AV227" s="1">
        <f t="shared" ref="AV227" si="3441">IF(COUNT(X227)&lt;1,0,IF((X$3-COUNTIF(X226:X233,"&lt;"&amp;X227))&lt;0,0,IF(((X$3-COUNTIF(X226:X233,"&lt;"&amp;X227))/COUNTIF(X226:X233,X227))&gt;1,1,(X$3-COUNTIF(X226:X233,"&lt;"&amp;X227))/COUNTIF(X226:X233,X227))))</f>
        <v>0</v>
      </c>
      <c r="AW227" s="1">
        <f t="shared" ref="AW227" si="3442">IF(COUNT(Y227)&lt;1,0,IF((Y$3-COUNTIF(Y226:Y233,"&lt;"&amp;Y227))&lt;0,0,IF(((Y$3-COUNTIF(Y226:Y233,"&lt;"&amp;Y227))/COUNTIF(Y226:Y233,Y227))&gt;1,1,(Y$3-COUNTIF(Y226:Y233,"&lt;"&amp;Y227))/COUNTIF(Y226:Y233,Y227))))</f>
        <v>0</v>
      </c>
    </row>
    <row r="228" spans="1:49" ht="15" x14ac:dyDescent="0.2">
      <c r="B228" s="11" t="s">
        <v>13</v>
      </c>
      <c r="C228" s="28" t="s">
        <v>221</v>
      </c>
      <c r="D228" s="7">
        <v>40</v>
      </c>
      <c r="E228" s="7">
        <v>36</v>
      </c>
      <c r="F228" s="7">
        <v>38</v>
      </c>
      <c r="G228" s="7">
        <v>40</v>
      </c>
      <c r="H228" s="7">
        <v>31</v>
      </c>
      <c r="I228" s="7">
        <v>41</v>
      </c>
      <c r="J228" s="7">
        <v>38</v>
      </c>
      <c r="K228" s="7">
        <v>36</v>
      </c>
      <c r="L228" s="7">
        <v>34</v>
      </c>
      <c r="M228" s="7">
        <v>39</v>
      </c>
      <c r="N228" s="7">
        <v>44</v>
      </c>
      <c r="O228" s="7">
        <v>33</v>
      </c>
      <c r="P228" s="7">
        <v>42</v>
      </c>
      <c r="Q228" s="7">
        <v>40</v>
      </c>
      <c r="R228" s="7">
        <v>37</v>
      </c>
      <c r="S228" s="7">
        <v>39</v>
      </c>
      <c r="T228" s="7">
        <v>31</v>
      </c>
      <c r="U228" s="7"/>
      <c r="V228" s="7"/>
      <c r="W228" s="7"/>
      <c r="X228" s="7"/>
      <c r="Y228" s="7"/>
      <c r="Z228" s="30">
        <f t="shared" si="3421"/>
        <v>37.588235294117645</v>
      </c>
      <c r="AB228" s="1">
        <f>IF(COUNT(D228)&lt;1,0,IF((D$3-COUNTIF(D226:D233,"&lt;"&amp;D228))&lt;0,0,IF(((D$3-COUNTIF(D226:D233,"&lt;"&amp;D228))/COUNTIF(D226:D233,D228))&gt;1,1,(D$3-COUNTIF(D226:D233,"&lt;"&amp;D228))/COUNTIF(D226:D233,D228))))</f>
        <v>1</v>
      </c>
      <c r="AC228" s="1">
        <f t="shared" ref="AC228" si="3443">IF(COUNT(E228)&lt;1,0,IF((E$3-COUNTIF(E226:E233,"&lt;"&amp;E228))&lt;0,0,IF(((E$3-COUNTIF(E226:E233,"&lt;"&amp;E228))/COUNTIF(E226:E233,E228))&gt;1,1,(E$3-COUNTIF(E226:E233,"&lt;"&amp;E228))/COUNTIF(E226:E233,E228))))</f>
        <v>1</v>
      </c>
      <c r="AD228" s="1">
        <f t="shared" ref="AD228" si="3444">IF(COUNT(F228)&lt;1,0,IF((F$3-COUNTIF(F226:F233,"&lt;"&amp;F228))&lt;0,0,IF(((F$3-COUNTIF(F226:F233,"&lt;"&amp;F228))/COUNTIF(F226:F233,F228))&gt;1,1,(F$3-COUNTIF(F226:F233,"&lt;"&amp;F228))/COUNTIF(F226:F233,F228))))</f>
        <v>1</v>
      </c>
      <c r="AE228" s="1">
        <f t="shared" ref="AE228" si="3445">IF(COUNT(G228)&lt;1,0,IF((G$3-COUNTIF(G226:G233,"&lt;"&amp;G228))&lt;0,0,IF(((G$3-COUNTIF(G226:G233,"&lt;"&amp;G228))/COUNTIF(G226:G233,G228))&gt;1,1,(G$3-COUNTIF(G226:G233,"&lt;"&amp;G228))/COUNTIF(G226:G233,G228))))</f>
        <v>1</v>
      </c>
      <c r="AF228" s="1">
        <f t="shared" ref="AF228" si="3446">IF(COUNT(H228)&lt;1,0,IF((H$3-COUNTIF(H226:H233,"&lt;"&amp;H228))&lt;0,0,IF(((H$3-COUNTIF(H226:H233,"&lt;"&amp;H228))/COUNTIF(H226:H233,H228))&gt;1,1,(H$3-COUNTIF(H226:H233,"&lt;"&amp;H228))/COUNTIF(H226:H233,H228))))</f>
        <v>1</v>
      </c>
      <c r="AG228" s="1">
        <f t="shared" ref="AG228" si="3447">IF(COUNT(I228)&lt;1,0,IF((I$3-COUNTIF(I226:I233,"&lt;"&amp;I228))&lt;0,0,IF(((I$3-COUNTIF(I226:I233,"&lt;"&amp;I228))/COUNTIF(I226:I233,I228))&gt;1,1,(I$3-COUNTIF(I226:I233,"&lt;"&amp;I228))/COUNTIF(I226:I233,I228))))</f>
        <v>1</v>
      </c>
      <c r="AH228" s="1">
        <f t="shared" ref="AH228" si="3448">IF(COUNT(J228)&lt;1,0,IF((J$3-COUNTIF(J226:J233,"&lt;"&amp;J228))&lt;0,0,IF(((J$3-COUNTIF(J226:J233,"&lt;"&amp;J228))/COUNTIF(J226:J233,J228))&gt;1,1,(J$3-COUNTIF(J226:J233,"&lt;"&amp;J228))/COUNTIF(J226:J233,J228))))</f>
        <v>1</v>
      </c>
      <c r="AI228" s="1">
        <f t="shared" ref="AI228" si="3449">IF(COUNT(K228)&lt;1,0,IF((K$3-COUNTIF(K226:K233,"&lt;"&amp;K228))&lt;0,0,IF(((K$3-COUNTIF(K226:K233,"&lt;"&amp;K228))/COUNTIF(K226:K233,K228))&gt;1,1,(K$3-COUNTIF(K226:K233,"&lt;"&amp;K228))/COUNTIF(K226:K233,K228))))</f>
        <v>1</v>
      </c>
      <c r="AJ228" s="1">
        <f t="shared" ref="AJ228" si="3450">IF(COUNT(L228)&lt;1,0,IF((L$3-COUNTIF(L226:L233,"&lt;"&amp;L228))&lt;0,0,IF(((L$3-COUNTIF(L226:L233,"&lt;"&amp;L228))/COUNTIF(L226:L233,L228))&gt;1,1,(L$3-COUNTIF(L226:L233,"&lt;"&amp;L228))/COUNTIF(L226:L233,L228))))</f>
        <v>1</v>
      </c>
      <c r="AK228" s="1">
        <f t="shared" ref="AK228" si="3451">IF(COUNT(M228)&lt;1,0,IF((M$3-COUNTIF(M226:M233,"&lt;"&amp;M228))&lt;0,0,IF(((M$3-COUNTIF(M226:M233,"&lt;"&amp;M228))/COUNTIF(M226:M233,M228))&gt;1,1,(M$3-COUNTIF(M226:M233,"&lt;"&amp;M228))/COUNTIF(M226:M233,M228))))</f>
        <v>1</v>
      </c>
      <c r="AL228" s="1">
        <f t="shared" ref="AL228" si="3452">IF(COUNT(N228)&lt;1,0,IF((N$3-COUNTIF(N226:N233,"&lt;"&amp;N228))&lt;0,0,IF(((N$3-COUNTIF(N226:N233,"&lt;"&amp;N228))/COUNTIF(N226:N233,N228))&gt;1,1,(N$3-COUNTIF(N226:N233,"&lt;"&amp;N228))/COUNTIF(N226:N233,N228))))</f>
        <v>1</v>
      </c>
      <c r="AM228" s="1">
        <f t="shared" ref="AM228" si="3453">IF(COUNT(O228)&lt;1,0,IF((O$3-COUNTIF(O226:O233,"&lt;"&amp;O228))&lt;0,0,IF(((O$3-COUNTIF(O226:O233,"&lt;"&amp;O228))/COUNTIF(O226:O233,O228))&gt;1,1,(O$3-COUNTIF(O226:O233,"&lt;"&amp;O228))/COUNTIF(O226:O233,O228))))</f>
        <v>1</v>
      </c>
      <c r="AN228" s="1">
        <f t="shared" ref="AN228" si="3454">IF(COUNT(P228)&lt;1,0,IF((P$3-COUNTIF(P226:P233,"&lt;"&amp;P228))&lt;0,0,IF(((P$3-COUNTIF(P226:P233,"&lt;"&amp;P228))/COUNTIF(P226:P233,P228))&gt;1,1,(P$3-COUNTIF(P226:P233,"&lt;"&amp;P228))/COUNTIF(P226:P233,P228))))</f>
        <v>1</v>
      </c>
      <c r="AO228" s="1">
        <f t="shared" ref="AO228" si="3455">IF(COUNT(Q228)&lt;1,0,IF((Q$3-COUNTIF(Q226:Q233,"&lt;"&amp;Q228))&lt;0,0,IF(((Q$3-COUNTIF(Q226:Q233,"&lt;"&amp;Q228))/COUNTIF(Q226:Q233,Q228))&gt;1,1,(Q$3-COUNTIF(Q226:Q233,"&lt;"&amp;Q228))/COUNTIF(Q226:Q233,Q228))))</f>
        <v>1</v>
      </c>
      <c r="AP228" s="1">
        <f t="shared" ref="AP228" si="3456">IF(COUNT(R228)&lt;1,0,IF((R$3-COUNTIF(R226:R233,"&lt;"&amp;R228))&lt;0,0,IF(((R$3-COUNTIF(R226:R233,"&lt;"&amp;R228))/COUNTIF(R226:R233,R228))&gt;1,1,(R$3-COUNTIF(R226:R233,"&lt;"&amp;R228))/COUNTIF(R226:R233,R228))))</f>
        <v>1</v>
      </c>
      <c r="AQ228" s="1">
        <f t="shared" ref="AQ228" si="3457">IF(COUNT(S228)&lt;1,0,IF((S$3-COUNTIF(S226:S233,"&lt;"&amp;S228))&lt;0,0,IF(((S$3-COUNTIF(S226:S233,"&lt;"&amp;S228))/COUNTIF(S226:S233,S228))&gt;1,1,(S$3-COUNTIF(S226:S233,"&lt;"&amp;S228))/COUNTIF(S226:S233,S228))))</f>
        <v>1</v>
      </c>
      <c r="AR228" s="1">
        <f t="shared" ref="AR228" si="3458">IF(COUNT(T228)&lt;1,0,IF((T$3-COUNTIF(T226:T233,"&lt;"&amp;T228))&lt;0,0,IF(((T$3-COUNTIF(T226:T233,"&lt;"&amp;T228))/COUNTIF(T226:T233,T228))&gt;1,1,(T$3-COUNTIF(T226:T233,"&lt;"&amp;T228))/COUNTIF(T226:T233,T228))))</f>
        <v>1</v>
      </c>
      <c r="AS228" s="1">
        <f t="shared" ref="AS228" si="3459">IF(COUNT(U228)&lt;1,0,IF((U$3-COUNTIF(U226:U233,"&lt;"&amp;U228))&lt;0,0,IF(((U$3-COUNTIF(U226:U233,"&lt;"&amp;U228))/COUNTIF(U226:U233,U228))&gt;1,1,(U$3-COUNTIF(U226:U233,"&lt;"&amp;U228))/COUNTIF(U226:U233,U228))))</f>
        <v>0</v>
      </c>
      <c r="AT228" s="1">
        <f t="shared" ref="AT228" si="3460">IF(COUNT(V228)&lt;1,0,IF((V$3-COUNTIF(V226:V233,"&lt;"&amp;V228))&lt;0,0,IF(((V$3-COUNTIF(V226:V233,"&lt;"&amp;V228))/COUNTIF(V226:V233,V228))&gt;1,1,(V$3-COUNTIF(V226:V233,"&lt;"&amp;V228))/COUNTIF(V226:V233,V228))))</f>
        <v>0</v>
      </c>
      <c r="AU228" s="1">
        <f t="shared" ref="AU228" si="3461">IF(COUNT(W228)&lt;1,0,IF((W$3-COUNTIF(W226:W233,"&lt;"&amp;W228))&lt;0,0,IF(((W$3-COUNTIF(W226:W233,"&lt;"&amp;W228))/COUNTIF(W226:W233,W228))&gt;1,1,(W$3-COUNTIF(W226:W233,"&lt;"&amp;W228))/COUNTIF(W226:W233,W228))))</f>
        <v>0</v>
      </c>
      <c r="AV228" s="1">
        <f t="shared" ref="AV228" si="3462">IF(COUNT(X228)&lt;1,0,IF((X$3-COUNTIF(X226:X233,"&lt;"&amp;X228))&lt;0,0,IF(((X$3-COUNTIF(X226:X233,"&lt;"&amp;X228))/COUNTIF(X226:X233,X228))&gt;1,1,(X$3-COUNTIF(X226:X233,"&lt;"&amp;X228))/COUNTIF(X226:X233,X228))))</f>
        <v>0</v>
      </c>
      <c r="AW228" s="1">
        <f t="shared" ref="AW228" si="3463">IF(COUNT(Y228)&lt;1,0,IF((Y$3-COUNTIF(Y226:Y233,"&lt;"&amp;Y228))&lt;0,0,IF(((Y$3-COUNTIF(Y226:Y233,"&lt;"&amp;Y228))/COUNTIF(Y226:Y233,Y228))&gt;1,1,(Y$3-COUNTIF(Y226:Y233,"&lt;"&amp;Y228))/COUNTIF(Y226:Y233,Y228))))</f>
        <v>0</v>
      </c>
    </row>
    <row r="229" spans="1:49" ht="15" x14ac:dyDescent="0.2">
      <c r="B229" s="11" t="s">
        <v>65</v>
      </c>
      <c r="C229" s="18" t="s">
        <v>221</v>
      </c>
      <c r="D229" s="7">
        <v>45</v>
      </c>
      <c r="E229" s="7">
        <v>35</v>
      </c>
      <c r="F229" s="7">
        <v>31</v>
      </c>
      <c r="G229" s="7">
        <v>45</v>
      </c>
      <c r="H229" s="7">
        <v>38</v>
      </c>
      <c r="I229" s="7">
        <v>45</v>
      </c>
      <c r="J229" s="7">
        <v>44</v>
      </c>
      <c r="K229" s="7">
        <v>45</v>
      </c>
      <c r="L229" s="7">
        <v>45</v>
      </c>
      <c r="M229" s="7">
        <v>45</v>
      </c>
      <c r="N229" s="7">
        <v>45</v>
      </c>
      <c r="O229" s="7">
        <v>45</v>
      </c>
      <c r="P229" s="7">
        <v>45</v>
      </c>
      <c r="Q229" s="7">
        <v>45</v>
      </c>
      <c r="R229" s="7">
        <v>45</v>
      </c>
      <c r="S229" s="7">
        <v>45</v>
      </c>
      <c r="T229" s="7">
        <v>45</v>
      </c>
      <c r="U229" s="7"/>
      <c r="V229" s="7"/>
      <c r="W229" s="7"/>
      <c r="X229" s="7"/>
      <c r="Y229" s="7"/>
      <c r="Z229" s="30">
        <f t="shared" si="3421"/>
        <v>43.117647058823529</v>
      </c>
      <c r="AB229" s="1">
        <f>IF(COUNT(D229)&lt;1,0,IF((D$3-COUNTIF(D226:D233,"&lt;"&amp;D229))&lt;0,0,IF(((D$3-COUNTIF(D226:D233,"&lt;"&amp;D229))/COUNTIF(D226:D233,D229))&gt;1,1,(D$3-COUNTIF(D226:D233,"&lt;"&amp;D229))/COUNTIF(D226:D233,D229))))</f>
        <v>0.4</v>
      </c>
      <c r="AC229" s="1">
        <f t="shared" ref="AC229" si="3464">IF(COUNT(E229)&lt;1,0,IF((E$3-COUNTIF(E226:E233,"&lt;"&amp;E229))&lt;0,0,IF(((E$3-COUNTIF(E226:E233,"&lt;"&amp;E229))/COUNTIF(E226:E233,E229))&gt;1,1,(E$3-COUNTIF(E226:E233,"&lt;"&amp;E229))/COUNTIF(E226:E233,E229))))</f>
        <v>1</v>
      </c>
      <c r="AD229" s="1">
        <f t="shared" ref="AD229" si="3465">IF(COUNT(F229)&lt;1,0,IF((F$3-COUNTIF(F226:F233,"&lt;"&amp;F229))&lt;0,0,IF(((F$3-COUNTIF(F226:F233,"&lt;"&amp;F229))/COUNTIF(F226:F233,F229))&gt;1,1,(F$3-COUNTIF(F226:F233,"&lt;"&amp;F229))/COUNTIF(F226:F233,F229))))</f>
        <v>1</v>
      </c>
      <c r="AE229" s="1">
        <f t="shared" ref="AE229" si="3466">IF(COUNT(G229)&lt;1,0,IF((G$3-COUNTIF(G226:G233,"&lt;"&amp;G229))&lt;0,0,IF(((G$3-COUNTIF(G226:G233,"&lt;"&amp;G229))/COUNTIF(G226:G233,G229))&gt;1,1,(G$3-COUNTIF(G226:G233,"&lt;"&amp;G229))/COUNTIF(G226:G233,G229))))</f>
        <v>0</v>
      </c>
      <c r="AF229" s="1">
        <f t="shared" ref="AF229" si="3467">IF(COUNT(H229)&lt;1,0,IF((H$3-COUNTIF(H226:H233,"&lt;"&amp;H229))&lt;0,0,IF(((H$3-COUNTIF(H226:H233,"&lt;"&amp;H229))/COUNTIF(H226:H233,H229))&gt;1,1,(H$3-COUNTIF(H226:H233,"&lt;"&amp;H229))/COUNTIF(H226:H233,H229))))</f>
        <v>0</v>
      </c>
      <c r="AG229" s="1">
        <f t="shared" ref="AG229" si="3468">IF(COUNT(I229)&lt;1,0,IF((I$3-COUNTIF(I226:I233,"&lt;"&amp;I229))&lt;0,0,IF(((I$3-COUNTIF(I226:I233,"&lt;"&amp;I229))/COUNTIF(I226:I233,I229))&gt;1,1,(I$3-COUNTIF(I226:I233,"&lt;"&amp;I229))/COUNTIF(I226:I233,I229))))</f>
        <v>0</v>
      </c>
      <c r="AH229" s="1">
        <f t="shared" ref="AH229" si="3469">IF(COUNT(J229)&lt;1,0,IF((J$3-COUNTIF(J226:J233,"&lt;"&amp;J229))&lt;0,0,IF(((J$3-COUNTIF(J226:J233,"&lt;"&amp;J229))/COUNTIF(J226:J233,J229))&gt;1,1,(J$3-COUNTIF(J226:J233,"&lt;"&amp;J229))/COUNTIF(J226:J233,J229))))</f>
        <v>1</v>
      </c>
      <c r="AI229" s="1">
        <f t="shared" ref="AI229" si="3470">IF(COUNT(K229)&lt;1,0,IF((K$3-COUNTIF(K226:K233,"&lt;"&amp;K229))&lt;0,0,IF(((K$3-COUNTIF(K226:K233,"&lt;"&amp;K229))/COUNTIF(K226:K233,K229))&gt;1,1,(K$3-COUNTIF(K226:K233,"&lt;"&amp;K229))/COUNTIF(K226:K233,K229))))</f>
        <v>0.25</v>
      </c>
      <c r="AJ229" s="1">
        <f t="shared" ref="AJ229" si="3471">IF(COUNT(L229)&lt;1,0,IF((L$3-COUNTIF(L226:L233,"&lt;"&amp;L229))&lt;0,0,IF(((L$3-COUNTIF(L226:L233,"&lt;"&amp;L229))/COUNTIF(L226:L233,L229))&gt;1,1,(L$3-COUNTIF(L226:L233,"&lt;"&amp;L229))/COUNTIF(L226:L233,L229))))</f>
        <v>0</v>
      </c>
      <c r="AK229" s="1">
        <f t="shared" ref="AK229" si="3472">IF(COUNT(M229)&lt;1,0,IF((M$3-COUNTIF(M226:M233,"&lt;"&amp;M229))&lt;0,0,IF(((M$3-COUNTIF(M226:M233,"&lt;"&amp;M229))/COUNTIF(M226:M233,M229))&gt;1,1,(M$3-COUNTIF(M226:M233,"&lt;"&amp;M229))/COUNTIF(M226:M233,M229))))</f>
        <v>0.25</v>
      </c>
      <c r="AL229" s="1">
        <f t="shared" ref="AL229" si="3473">IF(COUNT(N229)&lt;1,0,IF((N$3-COUNTIF(N226:N233,"&lt;"&amp;N229))&lt;0,0,IF(((N$3-COUNTIF(N226:N233,"&lt;"&amp;N229))/COUNTIF(N226:N233,N229))&gt;1,1,(N$3-COUNTIF(N226:N233,"&lt;"&amp;N229))/COUNTIF(N226:N233,N229))))</f>
        <v>0</v>
      </c>
      <c r="AM229" s="1">
        <f t="shared" ref="AM229" si="3474">IF(COUNT(O229)&lt;1,0,IF((O$3-COUNTIF(O226:O233,"&lt;"&amp;O229))&lt;0,0,IF(((O$3-COUNTIF(O226:O233,"&lt;"&amp;O229))/COUNTIF(O226:O233,O229))&gt;1,1,(O$3-COUNTIF(O226:O233,"&lt;"&amp;O229))/COUNTIF(O226:O233,O229))))</f>
        <v>0</v>
      </c>
      <c r="AN229" s="1">
        <f t="shared" ref="AN229" si="3475">IF(COUNT(P229)&lt;1,0,IF((P$3-COUNTIF(P226:P233,"&lt;"&amp;P229))&lt;0,0,IF(((P$3-COUNTIF(P226:P233,"&lt;"&amp;P229))/COUNTIF(P226:P233,P229))&gt;1,1,(P$3-COUNTIF(P226:P233,"&lt;"&amp;P229))/COUNTIF(P226:P233,P229))))</f>
        <v>0.25</v>
      </c>
      <c r="AO229" s="1">
        <f t="shared" ref="AO229" si="3476">IF(COUNT(Q229)&lt;1,0,IF((Q$3-COUNTIF(Q226:Q233,"&lt;"&amp;Q229))&lt;0,0,IF(((Q$3-COUNTIF(Q226:Q233,"&lt;"&amp;Q229))/COUNTIF(Q226:Q233,Q229))&gt;1,1,(Q$3-COUNTIF(Q226:Q233,"&lt;"&amp;Q229))/COUNTIF(Q226:Q233,Q229))))</f>
        <v>0</v>
      </c>
      <c r="AP229" s="1">
        <f t="shared" ref="AP229" si="3477">IF(COUNT(R229)&lt;1,0,IF((R$3-COUNTIF(R226:R233,"&lt;"&amp;R229))&lt;0,0,IF(((R$3-COUNTIF(R226:R233,"&lt;"&amp;R229))/COUNTIF(R226:R233,R229))&gt;1,1,(R$3-COUNTIF(R226:R233,"&lt;"&amp;R229))/COUNTIF(R226:R233,R229))))</f>
        <v>0.25</v>
      </c>
      <c r="AQ229" s="1">
        <f t="shared" ref="AQ229" si="3478">IF(COUNT(S229)&lt;1,0,IF((S$3-COUNTIF(S226:S233,"&lt;"&amp;S229))&lt;0,0,IF(((S$3-COUNTIF(S226:S233,"&lt;"&amp;S229))/COUNTIF(S226:S233,S229))&gt;1,1,(S$3-COUNTIF(S226:S233,"&lt;"&amp;S229))/COUNTIF(S226:S233,S229))))</f>
        <v>0.25</v>
      </c>
      <c r="AR229" s="1">
        <f t="shared" ref="AR229" si="3479">IF(COUNT(T229)&lt;1,0,IF((T$3-COUNTIF(T226:T233,"&lt;"&amp;T229))&lt;0,0,IF(((T$3-COUNTIF(T226:T233,"&lt;"&amp;T229))/COUNTIF(T226:T233,T229))&gt;1,1,(T$3-COUNTIF(T226:T233,"&lt;"&amp;T229))/COUNTIF(T226:T233,T229))))</f>
        <v>0</v>
      </c>
      <c r="AS229" s="1">
        <f t="shared" ref="AS229" si="3480">IF(COUNT(U229)&lt;1,0,IF((U$3-COUNTIF(U226:U233,"&lt;"&amp;U229))&lt;0,0,IF(((U$3-COUNTIF(U226:U233,"&lt;"&amp;U229))/COUNTIF(U226:U233,U229))&gt;1,1,(U$3-COUNTIF(U226:U233,"&lt;"&amp;U229))/COUNTIF(U226:U233,U229))))</f>
        <v>0</v>
      </c>
      <c r="AT229" s="1">
        <f t="shared" ref="AT229" si="3481">IF(COUNT(V229)&lt;1,0,IF((V$3-COUNTIF(V226:V233,"&lt;"&amp;V229))&lt;0,0,IF(((V$3-COUNTIF(V226:V233,"&lt;"&amp;V229))/COUNTIF(V226:V233,V229))&gt;1,1,(V$3-COUNTIF(V226:V233,"&lt;"&amp;V229))/COUNTIF(V226:V233,V229))))</f>
        <v>0</v>
      </c>
      <c r="AU229" s="1">
        <f t="shared" ref="AU229" si="3482">IF(COUNT(W229)&lt;1,0,IF((W$3-COUNTIF(W226:W233,"&lt;"&amp;W229))&lt;0,0,IF(((W$3-COUNTIF(W226:W233,"&lt;"&amp;W229))/COUNTIF(W226:W233,W229))&gt;1,1,(W$3-COUNTIF(W226:W233,"&lt;"&amp;W229))/COUNTIF(W226:W233,W229))))</f>
        <v>0</v>
      </c>
      <c r="AV229" s="1">
        <f t="shared" ref="AV229" si="3483">IF(COUNT(X229)&lt;1,0,IF((X$3-COUNTIF(X226:X233,"&lt;"&amp;X229))&lt;0,0,IF(((X$3-COUNTIF(X226:X233,"&lt;"&amp;X229))/COUNTIF(X226:X233,X229))&gt;1,1,(X$3-COUNTIF(X226:X233,"&lt;"&amp;X229))/COUNTIF(X226:X233,X229))))</f>
        <v>0</v>
      </c>
      <c r="AW229" s="1">
        <f t="shared" ref="AW229" si="3484">IF(COUNT(Y229)&lt;1,0,IF((Y$3-COUNTIF(Y226:Y233,"&lt;"&amp;Y229))&lt;0,0,IF(((Y$3-COUNTIF(Y226:Y233,"&lt;"&amp;Y229))/COUNTIF(Y226:Y233,Y229))&gt;1,1,(Y$3-COUNTIF(Y226:Y233,"&lt;"&amp;Y229))/COUNTIF(Y226:Y233,Y229))))</f>
        <v>0</v>
      </c>
    </row>
    <row r="230" spans="1:49" ht="15" x14ac:dyDescent="0.2">
      <c r="B230" s="27" t="s">
        <v>118</v>
      </c>
      <c r="C230" s="28" t="s">
        <v>221</v>
      </c>
      <c r="D230" s="7">
        <v>45</v>
      </c>
      <c r="E230" s="7">
        <v>35</v>
      </c>
      <c r="F230" s="7">
        <v>38</v>
      </c>
      <c r="G230" s="7">
        <v>38</v>
      </c>
      <c r="H230" s="7">
        <v>36</v>
      </c>
      <c r="I230" s="7">
        <v>34</v>
      </c>
      <c r="J230" s="7">
        <v>45</v>
      </c>
      <c r="K230" s="7">
        <v>41</v>
      </c>
      <c r="L230" s="7">
        <v>36</v>
      </c>
      <c r="M230" s="7">
        <v>45</v>
      </c>
      <c r="N230" s="7">
        <v>35</v>
      </c>
      <c r="O230" s="7">
        <v>33</v>
      </c>
      <c r="P230" s="7">
        <v>44</v>
      </c>
      <c r="Q230" s="7">
        <v>34</v>
      </c>
      <c r="R230" s="7">
        <v>39</v>
      </c>
      <c r="S230" s="7">
        <v>39</v>
      </c>
      <c r="T230" s="7">
        <v>41</v>
      </c>
      <c r="U230" s="7"/>
      <c r="V230" s="7"/>
      <c r="W230" s="7"/>
      <c r="X230" s="7"/>
      <c r="Y230" s="7"/>
      <c r="Z230" s="30">
        <f t="shared" si="3421"/>
        <v>38.705882352941174</v>
      </c>
      <c r="AB230" s="1">
        <f>IF(COUNT(D230)&lt;1,0,IF((D$3-COUNTIF(D226:D233,"&lt;"&amp;D230))&lt;0,0,IF(((D$3-COUNTIF(D226:D233,"&lt;"&amp;D230))/COUNTIF(D226:D233,D230))&gt;1,1,(D$3-COUNTIF(D226:D233,"&lt;"&amp;D230))/COUNTIF(D226:D233,D230))))</f>
        <v>0.4</v>
      </c>
      <c r="AC230" s="1">
        <f t="shared" ref="AC230" si="3485">IF(COUNT(E230)&lt;1,0,IF((E$3-COUNTIF(E226:E233,"&lt;"&amp;E230))&lt;0,0,IF(((E$3-COUNTIF(E226:E233,"&lt;"&amp;E230))/COUNTIF(E226:E233,E230))&gt;1,1,(E$3-COUNTIF(E226:E233,"&lt;"&amp;E230))/COUNTIF(E226:E233,E230))))</f>
        <v>1</v>
      </c>
      <c r="AD230" s="1">
        <f t="shared" ref="AD230" si="3486">IF(COUNT(F230)&lt;1,0,IF((F$3-COUNTIF(F226:F233,"&lt;"&amp;F230))&lt;0,0,IF(((F$3-COUNTIF(F226:F233,"&lt;"&amp;F230))/COUNTIF(F226:F233,F230))&gt;1,1,(F$3-COUNTIF(F226:F233,"&lt;"&amp;F230))/COUNTIF(F226:F233,F230))))</f>
        <v>1</v>
      </c>
      <c r="AE230" s="1">
        <f t="shared" ref="AE230" si="3487">IF(COUNT(G230)&lt;1,0,IF((G$3-COUNTIF(G226:G233,"&lt;"&amp;G230))&lt;0,0,IF(((G$3-COUNTIF(G226:G233,"&lt;"&amp;G230))/COUNTIF(G226:G233,G230))&gt;1,1,(G$3-COUNTIF(G226:G233,"&lt;"&amp;G230))/COUNTIF(G226:G233,G230))))</f>
        <v>1</v>
      </c>
      <c r="AF230" s="1">
        <f t="shared" ref="AF230" si="3488">IF(COUNT(H230)&lt;1,0,IF((H$3-COUNTIF(H226:H233,"&lt;"&amp;H230))&lt;0,0,IF(((H$3-COUNTIF(H226:H233,"&lt;"&amp;H230))/COUNTIF(H226:H233,H230))&gt;1,1,(H$3-COUNTIF(H226:H233,"&lt;"&amp;H230))/COUNTIF(H226:H233,H230))))</f>
        <v>1</v>
      </c>
      <c r="AG230" s="1">
        <f t="shared" ref="AG230" si="3489">IF(COUNT(I230)&lt;1,0,IF((I$3-COUNTIF(I226:I233,"&lt;"&amp;I230))&lt;0,0,IF(((I$3-COUNTIF(I226:I233,"&lt;"&amp;I230))/COUNTIF(I226:I233,I230))&gt;1,1,(I$3-COUNTIF(I226:I233,"&lt;"&amp;I230))/COUNTIF(I226:I233,I230))))</f>
        <v>1</v>
      </c>
      <c r="AH230" s="1">
        <f t="shared" ref="AH230" si="3490">IF(COUNT(J230)&lt;1,0,IF((J$3-COUNTIF(J226:J233,"&lt;"&amp;J230))&lt;0,0,IF(((J$3-COUNTIF(J226:J233,"&lt;"&amp;J230))/COUNTIF(J226:J233,J230))&gt;1,1,(J$3-COUNTIF(J226:J233,"&lt;"&amp;J230))/COUNTIF(J226:J233,J230))))</f>
        <v>0</v>
      </c>
      <c r="AI230" s="1">
        <f t="shared" ref="AI230" si="3491">IF(COUNT(K230)&lt;1,0,IF((K$3-COUNTIF(K226:K233,"&lt;"&amp;K230))&lt;0,0,IF(((K$3-COUNTIF(K226:K233,"&lt;"&amp;K230))/COUNTIF(K226:K233,K230))&gt;1,1,(K$3-COUNTIF(K226:K233,"&lt;"&amp;K230))/COUNTIF(K226:K233,K230))))</f>
        <v>1</v>
      </c>
      <c r="AJ230" s="1">
        <f t="shared" ref="AJ230" si="3492">IF(COUNT(L230)&lt;1,0,IF((L$3-COUNTIF(L226:L233,"&lt;"&amp;L230))&lt;0,0,IF(((L$3-COUNTIF(L226:L233,"&lt;"&amp;L230))/COUNTIF(L226:L233,L230))&gt;1,1,(L$3-COUNTIF(L226:L233,"&lt;"&amp;L230))/COUNTIF(L226:L233,L230))))</f>
        <v>1</v>
      </c>
      <c r="AK230" s="1">
        <f t="shared" ref="AK230" si="3493">IF(COUNT(M230)&lt;1,0,IF((M$3-COUNTIF(M226:M233,"&lt;"&amp;M230))&lt;0,0,IF(((M$3-COUNTIF(M226:M233,"&lt;"&amp;M230))/COUNTIF(M226:M233,M230))&gt;1,1,(M$3-COUNTIF(M226:M233,"&lt;"&amp;M230))/COUNTIF(M226:M233,M230))))</f>
        <v>0.25</v>
      </c>
      <c r="AL230" s="1">
        <f t="shared" ref="AL230" si="3494">IF(COUNT(N230)&lt;1,0,IF((N$3-COUNTIF(N226:N233,"&lt;"&amp;N230))&lt;0,0,IF(((N$3-COUNTIF(N226:N233,"&lt;"&amp;N230))/COUNTIF(N226:N233,N230))&gt;1,1,(N$3-COUNTIF(N226:N233,"&lt;"&amp;N230))/COUNTIF(N226:N233,N230))))</f>
        <v>1</v>
      </c>
      <c r="AM230" s="1">
        <f t="shared" ref="AM230" si="3495">IF(COUNT(O230)&lt;1,0,IF((O$3-COUNTIF(O226:O233,"&lt;"&amp;O230))&lt;0,0,IF(((O$3-COUNTIF(O226:O233,"&lt;"&amp;O230))/COUNTIF(O226:O233,O230))&gt;1,1,(O$3-COUNTIF(O226:O233,"&lt;"&amp;O230))/COUNTIF(O226:O233,O230))))</f>
        <v>1</v>
      </c>
      <c r="AN230" s="1">
        <f t="shared" ref="AN230" si="3496">IF(COUNT(P230)&lt;1,0,IF((P$3-COUNTIF(P226:P233,"&lt;"&amp;P230))&lt;0,0,IF(((P$3-COUNTIF(P226:P233,"&lt;"&amp;P230))/COUNTIF(P226:P233,P230))&gt;1,1,(P$3-COUNTIF(P226:P233,"&lt;"&amp;P230))/COUNTIF(P226:P233,P230))))</f>
        <v>1</v>
      </c>
      <c r="AO230" s="1">
        <f t="shared" ref="AO230" si="3497">IF(COUNT(Q230)&lt;1,0,IF((Q$3-COUNTIF(Q226:Q233,"&lt;"&amp;Q230))&lt;0,0,IF(((Q$3-COUNTIF(Q226:Q233,"&lt;"&amp;Q230))/COUNTIF(Q226:Q233,Q230))&gt;1,1,(Q$3-COUNTIF(Q226:Q233,"&lt;"&amp;Q230))/COUNTIF(Q226:Q233,Q230))))</f>
        <v>1</v>
      </c>
      <c r="AP230" s="1">
        <f t="shared" ref="AP230" si="3498">IF(COUNT(R230)&lt;1,0,IF((R$3-COUNTIF(R226:R233,"&lt;"&amp;R230))&lt;0,0,IF(((R$3-COUNTIF(R226:R233,"&lt;"&amp;R230))/COUNTIF(R226:R233,R230))&gt;1,1,(R$3-COUNTIF(R226:R233,"&lt;"&amp;R230))/COUNTIF(R226:R233,R230))))</f>
        <v>1</v>
      </c>
      <c r="AQ230" s="1">
        <f t="shared" ref="AQ230" si="3499">IF(COUNT(S230)&lt;1,0,IF((S$3-COUNTIF(S226:S233,"&lt;"&amp;S230))&lt;0,0,IF(((S$3-COUNTIF(S226:S233,"&lt;"&amp;S230))/COUNTIF(S226:S233,S230))&gt;1,1,(S$3-COUNTIF(S226:S233,"&lt;"&amp;S230))/COUNTIF(S226:S233,S230))))</f>
        <v>1</v>
      </c>
      <c r="AR230" s="1">
        <f t="shared" ref="AR230" si="3500">IF(COUNT(T230)&lt;1,0,IF((T$3-COUNTIF(T226:T233,"&lt;"&amp;T230))&lt;0,0,IF(((T$3-COUNTIF(T226:T233,"&lt;"&amp;T230))/COUNTIF(T226:T233,T230))&gt;1,1,(T$3-COUNTIF(T226:T233,"&lt;"&amp;T230))/COUNTIF(T226:T233,T230))))</f>
        <v>1</v>
      </c>
      <c r="AS230" s="1">
        <f t="shared" ref="AS230" si="3501">IF(COUNT(U230)&lt;1,0,IF((U$3-COUNTIF(U226:U233,"&lt;"&amp;U230))&lt;0,0,IF(((U$3-COUNTIF(U226:U233,"&lt;"&amp;U230))/COUNTIF(U226:U233,U230))&gt;1,1,(U$3-COUNTIF(U226:U233,"&lt;"&amp;U230))/COUNTIF(U226:U233,U230))))</f>
        <v>0</v>
      </c>
      <c r="AT230" s="1">
        <f t="shared" ref="AT230" si="3502">IF(COUNT(V230)&lt;1,0,IF((V$3-COUNTIF(V226:V233,"&lt;"&amp;V230))&lt;0,0,IF(((V$3-COUNTIF(V226:V233,"&lt;"&amp;V230))/COUNTIF(V226:V233,V230))&gt;1,1,(V$3-COUNTIF(V226:V233,"&lt;"&amp;V230))/COUNTIF(V226:V233,V230))))</f>
        <v>0</v>
      </c>
      <c r="AU230" s="1">
        <f t="shared" ref="AU230" si="3503">IF(COUNT(W230)&lt;1,0,IF((W$3-COUNTIF(W226:W233,"&lt;"&amp;W230))&lt;0,0,IF(((W$3-COUNTIF(W226:W233,"&lt;"&amp;W230))/COUNTIF(W226:W233,W230))&gt;1,1,(W$3-COUNTIF(W226:W233,"&lt;"&amp;W230))/COUNTIF(W226:W233,W230))))</f>
        <v>0</v>
      </c>
      <c r="AV230" s="1">
        <f t="shared" ref="AV230" si="3504">IF(COUNT(X230)&lt;1,0,IF((X$3-COUNTIF(X226:X233,"&lt;"&amp;X230))&lt;0,0,IF(((X$3-COUNTIF(X226:X233,"&lt;"&amp;X230))/COUNTIF(X226:X233,X230))&gt;1,1,(X$3-COUNTIF(X226:X233,"&lt;"&amp;X230))/COUNTIF(X226:X233,X230))))</f>
        <v>0</v>
      </c>
      <c r="AW230" s="1">
        <f t="shared" ref="AW230" si="3505">IF(COUNT(Y230)&lt;1,0,IF((Y$3-COUNTIF(Y226:Y233,"&lt;"&amp;Y230))&lt;0,0,IF(((Y$3-COUNTIF(Y226:Y233,"&lt;"&amp;Y230))/COUNTIF(Y226:Y233,Y230))&gt;1,1,(Y$3-COUNTIF(Y226:Y233,"&lt;"&amp;Y230))/COUNTIF(Y226:Y233,Y230))))</f>
        <v>0</v>
      </c>
    </row>
    <row r="231" spans="1:49" ht="15" x14ac:dyDescent="0.2">
      <c r="B231" s="11" t="s">
        <v>192</v>
      </c>
      <c r="C231" s="18" t="s">
        <v>221</v>
      </c>
      <c r="D231" s="7">
        <v>31</v>
      </c>
      <c r="E231" s="7">
        <v>38</v>
      </c>
      <c r="F231" s="7">
        <v>40</v>
      </c>
      <c r="G231" s="7">
        <v>45</v>
      </c>
      <c r="H231" s="7">
        <v>45</v>
      </c>
      <c r="I231" s="7">
        <v>45</v>
      </c>
      <c r="J231" s="7">
        <v>45</v>
      </c>
      <c r="K231" s="7">
        <v>45</v>
      </c>
      <c r="L231" s="7">
        <v>45</v>
      </c>
      <c r="M231" s="7">
        <v>45</v>
      </c>
      <c r="N231" s="7">
        <v>45</v>
      </c>
      <c r="O231" s="7">
        <v>36</v>
      </c>
      <c r="P231" s="7">
        <v>45</v>
      </c>
      <c r="Q231" s="7">
        <v>40</v>
      </c>
      <c r="R231" s="7">
        <v>45</v>
      </c>
      <c r="S231" s="7">
        <v>45</v>
      </c>
      <c r="T231" s="7">
        <v>35</v>
      </c>
      <c r="U231" s="7"/>
      <c r="V231" s="7"/>
      <c r="W231" s="7"/>
      <c r="X231" s="7"/>
      <c r="Y231" s="7"/>
      <c r="Z231" s="30">
        <f t="shared" si="3421"/>
        <v>42.058823529411768</v>
      </c>
      <c r="AB231" s="1">
        <f>IF(COUNT(D231)&lt;1,0,IF((D$3-COUNTIF(D226:D233,"&lt;"&amp;D231))&lt;0,0,IF(((D$3-COUNTIF(D226:D233,"&lt;"&amp;D231))/COUNTIF(D226:D233,D231))&gt;1,1,(D$3-COUNTIF(D226:D233,"&lt;"&amp;D231))/COUNTIF(D226:D233,D231))))</f>
        <v>1</v>
      </c>
      <c r="AC231" s="1">
        <f t="shared" ref="AC231" si="3506">IF(COUNT(E231)&lt;1,0,IF((E$3-COUNTIF(E226:E233,"&lt;"&amp;E231))&lt;0,0,IF(((E$3-COUNTIF(E226:E233,"&lt;"&amp;E231))/COUNTIF(E226:E233,E231))&gt;1,1,(E$3-COUNTIF(E226:E233,"&lt;"&amp;E231))/COUNTIF(E226:E233,E231))))</f>
        <v>0</v>
      </c>
      <c r="AD231" s="1">
        <f t="shared" ref="AD231" si="3507">IF(COUNT(F231)&lt;1,0,IF((F$3-COUNTIF(F226:F233,"&lt;"&amp;F231))&lt;0,0,IF(((F$3-COUNTIF(F226:F233,"&lt;"&amp;F231))/COUNTIF(F226:F233,F231))&gt;1,1,(F$3-COUNTIF(F226:F233,"&lt;"&amp;F231))/COUNTIF(F226:F233,F231))))</f>
        <v>0</v>
      </c>
      <c r="AE231" s="1">
        <f t="shared" ref="AE231" si="3508">IF(COUNT(G231)&lt;1,0,IF((G$3-COUNTIF(G226:G233,"&lt;"&amp;G231))&lt;0,0,IF(((G$3-COUNTIF(G226:G233,"&lt;"&amp;G231))/COUNTIF(G226:G233,G231))&gt;1,1,(G$3-COUNTIF(G226:G233,"&lt;"&amp;G231))/COUNTIF(G226:G233,G231))))</f>
        <v>0</v>
      </c>
      <c r="AF231" s="1">
        <f t="shared" ref="AF231" si="3509">IF(COUNT(H231)&lt;1,0,IF((H$3-COUNTIF(H226:H233,"&lt;"&amp;H231))&lt;0,0,IF(((H$3-COUNTIF(H226:H233,"&lt;"&amp;H231))/COUNTIF(H226:H233,H231))&gt;1,1,(H$3-COUNTIF(H226:H233,"&lt;"&amp;H231))/COUNTIF(H226:H233,H231))))</f>
        <v>0</v>
      </c>
      <c r="AG231" s="1">
        <f t="shared" ref="AG231" si="3510">IF(COUNT(I231)&lt;1,0,IF((I$3-COUNTIF(I226:I233,"&lt;"&amp;I231))&lt;0,0,IF(((I$3-COUNTIF(I226:I233,"&lt;"&amp;I231))/COUNTIF(I226:I233,I231))&gt;1,1,(I$3-COUNTIF(I226:I233,"&lt;"&amp;I231))/COUNTIF(I226:I233,I231))))</f>
        <v>0</v>
      </c>
      <c r="AH231" s="1">
        <f t="shared" ref="AH231" si="3511">IF(COUNT(J231)&lt;1,0,IF((J$3-COUNTIF(J226:J233,"&lt;"&amp;J231))&lt;0,0,IF(((J$3-COUNTIF(J226:J233,"&lt;"&amp;J231))/COUNTIF(J226:J233,J231))&gt;1,1,(J$3-COUNTIF(J226:J233,"&lt;"&amp;J231))/COUNTIF(J226:J233,J231))))</f>
        <v>0</v>
      </c>
      <c r="AI231" s="1">
        <f t="shared" ref="AI231" si="3512">IF(COUNT(K231)&lt;1,0,IF((K$3-COUNTIF(K226:K233,"&lt;"&amp;K231))&lt;0,0,IF(((K$3-COUNTIF(K226:K233,"&lt;"&amp;K231))/COUNTIF(K226:K233,K231))&gt;1,1,(K$3-COUNTIF(K226:K233,"&lt;"&amp;K231))/COUNTIF(K226:K233,K231))))</f>
        <v>0.25</v>
      </c>
      <c r="AJ231" s="1">
        <f t="shared" ref="AJ231" si="3513">IF(COUNT(L231)&lt;1,0,IF((L$3-COUNTIF(L226:L233,"&lt;"&amp;L231))&lt;0,0,IF(((L$3-COUNTIF(L226:L233,"&lt;"&amp;L231))/COUNTIF(L226:L233,L231))&gt;1,1,(L$3-COUNTIF(L226:L233,"&lt;"&amp;L231))/COUNTIF(L226:L233,L231))))</f>
        <v>0</v>
      </c>
      <c r="AK231" s="1">
        <f t="shared" ref="AK231" si="3514">IF(COUNT(M231)&lt;1,0,IF((M$3-COUNTIF(M226:M233,"&lt;"&amp;M231))&lt;0,0,IF(((M$3-COUNTIF(M226:M233,"&lt;"&amp;M231))/COUNTIF(M226:M233,M231))&gt;1,1,(M$3-COUNTIF(M226:M233,"&lt;"&amp;M231))/COUNTIF(M226:M233,M231))))</f>
        <v>0.25</v>
      </c>
      <c r="AL231" s="1">
        <f t="shared" ref="AL231" si="3515">IF(COUNT(N231)&lt;1,0,IF((N$3-COUNTIF(N226:N233,"&lt;"&amp;N231))&lt;0,0,IF(((N$3-COUNTIF(N226:N233,"&lt;"&amp;N231))/COUNTIF(N226:N233,N231))&gt;1,1,(N$3-COUNTIF(N226:N233,"&lt;"&amp;N231))/COUNTIF(N226:N233,N231))))</f>
        <v>0</v>
      </c>
      <c r="AM231" s="1">
        <f t="shared" ref="AM231" si="3516">IF(COUNT(O231)&lt;1,0,IF((O$3-COUNTIF(O226:O233,"&lt;"&amp;O231))&lt;0,0,IF(((O$3-COUNTIF(O226:O233,"&lt;"&amp;O231))/COUNTIF(O226:O233,O231))&gt;1,1,(O$3-COUNTIF(O226:O233,"&lt;"&amp;O231))/COUNTIF(O226:O233,O231))))</f>
        <v>1</v>
      </c>
      <c r="AN231" s="1">
        <f t="shared" ref="AN231" si="3517">IF(COUNT(P231)&lt;1,0,IF((P$3-COUNTIF(P226:P233,"&lt;"&amp;P231))&lt;0,0,IF(((P$3-COUNTIF(P226:P233,"&lt;"&amp;P231))/COUNTIF(P226:P233,P231))&gt;1,1,(P$3-COUNTIF(P226:P233,"&lt;"&amp;P231))/COUNTIF(P226:P233,P231))))</f>
        <v>0.25</v>
      </c>
      <c r="AO231" s="1">
        <f t="shared" ref="AO231" si="3518">IF(COUNT(Q231)&lt;1,0,IF((Q$3-COUNTIF(Q226:Q233,"&lt;"&amp;Q231))&lt;0,0,IF(((Q$3-COUNTIF(Q226:Q233,"&lt;"&amp;Q231))/COUNTIF(Q226:Q233,Q231))&gt;1,1,(Q$3-COUNTIF(Q226:Q233,"&lt;"&amp;Q231))/COUNTIF(Q226:Q233,Q231))))</f>
        <v>1</v>
      </c>
      <c r="AP231" s="1">
        <f t="shared" ref="AP231" si="3519">IF(COUNT(R231)&lt;1,0,IF((R$3-COUNTIF(R226:R233,"&lt;"&amp;R231))&lt;0,0,IF(((R$3-COUNTIF(R226:R233,"&lt;"&amp;R231))/COUNTIF(R226:R233,R231))&gt;1,1,(R$3-COUNTIF(R226:R233,"&lt;"&amp;R231))/COUNTIF(R226:R233,R231))))</f>
        <v>0.25</v>
      </c>
      <c r="AQ231" s="1">
        <f t="shared" ref="AQ231" si="3520">IF(COUNT(S231)&lt;1,0,IF((S$3-COUNTIF(S226:S233,"&lt;"&amp;S231))&lt;0,0,IF(((S$3-COUNTIF(S226:S233,"&lt;"&amp;S231))/COUNTIF(S226:S233,S231))&gt;1,1,(S$3-COUNTIF(S226:S233,"&lt;"&amp;S231))/COUNTIF(S226:S233,S231))))</f>
        <v>0.25</v>
      </c>
      <c r="AR231" s="1">
        <f t="shared" ref="AR231" si="3521">IF(COUNT(T231)&lt;1,0,IF((T$3-COUNTIF(T226:T233,"&lt;"&amp;T231))&lt;0,0,IF(((T$3-COUNTIF(T226:T233,"&lt;"&amp;T231))/COUNTIF(T226:T233,T231))&gt;1,1,(T$3-COUNTIF(T226:T233,"&lt;"&amp;T231))/COUNTIF(T226:T233,T231))))</f>
        <v>1</v>
      </c>
      <c r="AS231" s="1">
        <f t="shared" ref="AS231" si="3522">IF(COUNT(U231)&lt;1,0,IF((U$3-COUNTIF(U226:U233,"&lt;"&amp;U231))&lt;0,0,IF(((U$3-COUNTIF(U226:U233,"&lt;"&amp;U231))/COUNTIF(U226:U233,U231))&gt;1,1,(U$3-COUNTIF(U226:U233,"&lt;"&amp;U231))/COUNTIF(U226:U233,U231))))</f>
        <v>0</v>
      </c>
      <c r="AT231" s="1">
        <f t="shared" ref="AT231" si="3523">IF(COUNT(V231)&lt;1,0,IF((V$3-COUNTIF(V226:V233,"&lt;"&amp;V231))&lt;0,0,IF(((V$3-COUNTIF(V226:V233,"&lt;"&amp;V231))/COUNTIF(V226:V233,V231))&gt;1,1,(V$3-COUNTIF(V226:V233,"&lt;"&amp;V231))/COUNTIF(V226:V233,V231))))</f>
        <v>0</v>
      </c>
      <c r="AU231" s="1">
        <f t="shared" ref="AU231" si="3524">IF(COUNT(W231)&lt;1,0,IF((W$3-COUNTIF(W226:W233,"&lt;"&amp;W231))&lt;0,0,IF(((W$3-COUNTIF(W226:W233,"&lt;"&amp;W231))/COUNTIF(W226:W233,W231))&gt;1,1,(W$3-COUNTIF(W226:W233,"&lt;"&amp;W231))/COUNTIF(W226:W233,W231))))</f>
        <v>0</v>
      </c>
      <c r="AV231" s="1">
        <f t="shared" ref="AV231" si="3525">IF(COUNT(X231)&lt;1,0,IF((X$3-COUNTIF(X226:X233,"&lt;"&amp;X231))&lt;0,0,IF(((X$3-COUNTIF(X226:X233,"&lt;"&amp;X231))/COUNTIF(X226:X233,X231))&gt;1,1,(X$3-COUNTIF(X226:X233,"&lt;"&amp;X231))/COUNTIF(X226:X233,X231))))</f>
        <v>0</v>
      </c>
      <c r="AW231" s="1">
        <f t="shared" ref="AW231" si="3526">IF(COUNT(Y231)&lt;1,0,IF((Y$3-COUNTIF(Y226:Y233,"&lt;"&amp;Y231))&lt;0,0,IF(((Y$3-COUNTIF(Y226:Y233,"&lt;"&amp;Y231))/COUNTIF(Y226:Y233,Y231))&gt;1,1,(Y$3-COUNTIF(Y226:Y233,"&lt;"&amp;Y231))/COUNTIF(Y226:Y233,Y231))))</f>
        <v>0</v>
      </c>
    </row>
    <row r="232" spans="1:49" ht="15" x14ac:dyDescent="0.2">
      <c r="B232" s="11" t="s">
        <v>252</v>
      </c>
      <c r="C232" s="44"/>
      <c r="D232" s="7">
        <v>39</v>
      </c>
      <c r="E232" s="7">
        <v>36</v>
      </c>
      <c r="F232" s="7">
        <v>44</v>
      </c>
      <c r="G232" s="7">
        <v>40</v>
      </c>
      <c r="H232" s="7">
        <v>32</v>
      </c>
      <c r="I232" s="7">
        <v>37</v>
      </c>
      <c r="J232" s="7">
        <v>42</v>
      </c>
      <c r="K232" s="7">
        <v>38</v>
      </c>
      <c r="L232" s="7">
        <v>44</v>
      </c>
      <c r="M232" s="7">
        <v>33</v>
      </c>
      <c r="N232" s="7">
        <v>38</v>
      </c>
      <c r="O232" s="7">
        <v>40</v>
      </c>
      <c r="P232" s="7">
        <v>41</v>
      </c>
      <c r="Q232" s="7">
        <v>37</v>
      </c>
      <c r="R232" s="7">
        <v>44</v>
      </c>
      <c r="S232" s="7">
        <v>29</v>
      </c>
      <c r="T232" s="7">
        <v>44</v>
      </c>
      <c r="U232" s="7"/>
      <c r="V232" s="7"/>
      <c r="W232" s="7"/>
      <c r="X232" s="7"/>
      <c r="Y232" s="7"/>
      <c r="Z232" s="30">
        <f t="shared" si="3421"/>
        <v>38.705882352941174</v>
      </c>
      <c r="AB232" s="1">
        <f>IF(COUNT(D232)&lt;1,0,IF((D$3-COUNTIF(D226:D233,"&lt;"&amp;D232))&lt;0,0,IF(((D$3-COUNTIF(D226:D233,"&lt;"&amp;D232))/COUNTIF(D226:D233,D232))&gt;1,1,(D$3-COUNTIF(D226:D233,"&lt;"&amp;D232))/COUNTIF(D226:D233,D232))))</f>
        <v>1</v>
      </c>
      <c r="AC232" s="1">
        <f t="shared" ref="AC232" si="3527">IF(COUNT(E232)&lt;1,0,IF((E$3-COUNTIF(E226:E233,"&lt;"&amp;E232))&lt;0,0,IF(((E$3-COUNTIF(E226:E233,"&lt;"&amp;E232))/COUNTIF(E226:E233,E232))&gt;1,1,(E$3-COUNTIF(E226:E233,"&lt;"&amp;E232))/COUNTIF(E226:E233,E232))))</f>
        <v>1</v>
      </c>
      <c r="AD232" s="1">
        <f t="shared" ref="AD232" si="3528">IF(COUNT(F232)&lt;1,0,IF((F$3-COUNTIF(F226:F233,"&lt;"&amp;F232))&lt;0,0,IF(((F$3-COUNTIF(F226:F233,"&lt;"&amp;F232))/COUNTIF(F226:F233,F232))&gt;1,1,(F$3-COUNTIF(F226:F233,"&lt;"&amp;F232))/COUNTIF(F226:F233,F232))))</f>
        <v>0</v>
      </c>
      <c r="AE232" s="1">
        <f t="shared" ref="AE232" si="3529">IF(COUNT(G232)&lt;1,0,IF((G$3-COUNTIF(G226:G233,"&lt;"&amp;G232))&lt;0,0,IF(((G$3-COUNTIF(G226:G233,"&lt;"&amp;G232))/COUNTIF(G226:G233,G232))&gt;1,1,(G$3-COUNTIF(G226:G233,"&lt;"&amp;G232))/COUNTIF(G226:G233,G232))))</f>
        <v>1</v>
      </c>
      <c r="AF232" s="1">
        <f t="shared" ref="AF232" si="3530">IF(COUNT(H232)&lt;1,0,IF((H$3-COUNTIF(H226:H233,"&lt;"&amp;H232))&lt;0,0,IF(((H$3-COUNTIF(H226:H233,"&lt;"&amp;H232))/COUNTIF(H226:H233,H232))&gt;1,1,(H$3-COUNTIF(H226:H233,"&lt;"&amp;H232))/COUNTIF(H226:H233,H232))))</f>
        <v>1</v>
      </c>
      <c r="AG232" s="1">
        <f t="shared" ref="AG232" si="3531">IF(COUNT(I232)&lt;1,0,IF((I$3-COUNTIF(I226:I233,"&lt;"&amp;I232))&lt;0,0,IF(((I$3-COUNTIF(I226:I233,"&lt;"&amp;I232))/COUNTIF(I226:I233,I232))&gt;1,1,(I$3-COUNTIF(I226:I233,"&lt;"&amp;I232))/COUNTIF(I226:I233,I232))))</f>
        <v>1</v>
      </c>
      <c r="AH232" s="1">
        <f t="shared" ref="AH232" si="3532">IF(COUNT(J232)&lt;1,0,IF((J$3-COUNTIF(J226:J233,"&lt;"&amp;J232))&lt;0,0,IF(((J$3-COUNTIF(J226:J233,"&lt;"&amp;J232))/COUNTIF(J226:J233,J232))&gt;1,1,(J$3-COUNTIF(J226:J233,"&lt;"&amp;J232))/COUNTIF(J226:J233,J232))))</f>
        <v>1</v>
      </c>
      <c r="AI232" s="1">
        <f t="shared" ref="AI232" si="3533">IF(COUNT(K232)&lt;1,0,IF((K$3-COUNTIF(K226:K233,"&lt;"&amp;K232))&lt;0,0,IF(((K$3-COUNTIF(K226:K233,"&lt;"&amp;K232))/COUNTIF(K226:K233,K232))&gt;1,1,(K$3-COUNTIF(K226:K233,"&lt;"&amp;K232))/COUNTIF(K226:K233,K232))))</f>
        <v>1</v>
      </c>
      <c r="AJ232" s="1">
        <f t="shared" ref="AJ232" si="3534">IF(COUNT(L232)&lt;1,0,IF((L$3-COUNTIF(L226:L233,"&lt;"&amp;L232))&lt;0,0,IF(((L$3-COUNTIF(L226:L233,"&lt;"&amp;L232))/COUNTIF(L226:L233,L232))&gt;1,1,(L$3-COUNTIF(L226:L233,"&lt;"&amp;L232))/COUNTIF(L226:L233,L232))))</f>
        <v>1</v>
      </c>
      <c r="AK232" s="1">
        <f t="shared" ref="AK232" si="3535">IF(COUNT(M232)&lt;1,0,IF((M$3-COUNTIF(M226:M233,"&lt;"&amp;M232))&lt;0,0,IF(((M$3-COUNTIF(M226:M233,"&lt;"&amp;M232))/COUNTIF(M226:M233,M232))&gt;1,1,(M$3-COUNTIF(M226:M233,"&lt;"&amp;M232))/COUNTIF(M226:M233,M232))))</f>
        <v>1</v>
      </c>
      <c r="AL232" s="1">
        <f t="shared" ref="AL232" si="3536">IF(COUNT(N232)&lt;1,0,IF((N$3-COUNTIF(N226:N233,"&lt;"&amp;N232))&lt;0,0,IF(((N$3-COUNTIF(N226:N233,"&lt;"&amp;N232))/COUNTIF(N226:N233,N232))&gt;1,1,(N$3-COUNTIF(N226:N233,"&lt;"&amp;N232))/COUNTIF(N226:N233,N232))))</f>
        <v>1</v>
      </c>
      <c r="AM232" s="1">
        <f t="shared" ref="AM232" si="3537">IF(COUNT(O232)&lt;1,0,IF((O$3-COUNTIF(O226:O233,"&lt;"&amp;O232))&lt;0,0,IF(((O$3-COUNTIF(O226:O233,"&lt;"&amp;O232))/COUNTIF(O226:O233,O232))&gt;1,1,(O$3-COUNTIF(O226:O233,"&lt;"&amp;O232))/COUNTIF(O226:O233,O232))))</f>
        <v>0</v>
      </c>
      <c r="AN232" s="1">
        <f t="shared" ref="AN232" si="3538">IF(COUNT(P232)&lt;1,0,IF((P$3-COUNTIF(P226:P233,"&lt;"&amp;P232))&lt;0,0,IF(((P$3-COUNTIF(P226:P233,"&lt;"&amp;P232))/COUNTIF(P226:P233,P232))&gt;1,1,(P$3-COUNTIF(P226:P233,"&lt;"&amp;P232))/COUNTIF(P226:P233,P232))))</f>
        <v>1</v>
      </c>
      <c r="AO232" s="1">
        <f t="shared" ref="AO232" si="3539">IF(COUNT(Q232)&lt;1,0,IF((Q$3-COUNTIF(Q226:Q233,"&lt;"&amp;Q232))&lt;0,0,IF(((Q$3-COUNTIF(Q226:Q233,"&lt;"&amp;Q232))/COUNTIF(Q226:Q233,Q232))&gt;1,1,(Q$3-COUNTIF(Q226:Q233,"&lt;"&amp;Q232))/COUNTIF(Q226:Q233,Q232))))</f>
        <v>1</v>
      </c>
      <c r="AP232" s="1">
        <f t="shared" ref="AP232" si="3540">IF(COUNT(R232)&lt;1,0,IF((R$3-COUNTIF(R226:R233,"&lt;"&amp;R232))&lt;0,0,IF(((R$3-COUNTIF(R226:R233,"&lt;"&amp;R232))/COUNTIF(R226:R233,R232))&gt;1,1,(R$3-COUNTIF(R226:R233,"&lt;"&amp;R232))/COUNTIF(R226:R233,R232))))</f>
        <v>1</v>
      </c>
      <c r="AQ232" s="1">
        <f t="shared" ref="AQ232" si="3541">IF(COUNT(S232)&lt;1,0,IF((S$3-COUNTIF(S226:S233,"&lt;"&amp;S232))&lt;0,0,IF(((S$3-COUNTIF(S226:S233,"&lt;"&amp;S232))/COUNTIF(S226:S233,S232))&gt;1,1,(S$3-COUNTIF(S226:S233,"&lt;"&amp;S232))/COUNTIF(S226:S233,S232))))</f>
        <v>1</v>
      </c>
      <c r="AR232" s="1">
        <f t="shared" ref="AR232" si="3542">IF(COUNT(T232)&lt;1,0,IF((T$3-COUNTIF(T226:T233,"&lt;"&amp;T232))&lt;0,0,IF(((T$3-COUNTIF(T226:T233,"&lt;"&amp;T232))/COUNTIF(T226:T233,T232))&gt;1,1,(T$3-COUNTIF(T226:T233,"&lt;"&amp;T232))/COUNTIF(T226:T233,T232))))</f>
        <v>0.5</v>
      </c>
      <c r="AS232" s="1">
        <f t="shared" ref="AS232" si="3543">IF(COUNT(U232)&lt;1,0,IF((U$3-COUNTIF(U226:U233,"&lt;"&amp;U232))&lt;0,0,IF(((U$3-COUNTIF(U226:U233,"&lt;"&amp;U232))/COUNTIF(U226:U233,U232))&gt;1,1,(U$3-COUNTIF(U226:U233,"&lt;"&amp;U232))/COUNTIF(U226:U233,U232))))</f>
        <v>0</v>
      </c>
      <c r="AT232" s="1">
        <f t="shared" ref="AT232" si="3544">IF(COUNT(V232)&lt;1,0,IF((V$3-COUNTIF(V226:V233,"&lt;"&amp;V232))&lt;0,0,IF(((V$3-COUNTIF(V226:V233,"&lt;"&amp;V232))/COUNTIF(V226:V233,V232))&gt;1,1,(V$3-COUNTIF(V226:V233,"&lt;"&amp;V232))/COUNTIF(V226:V233,V232))))</f>
        <v>0</v>
      </c>
      <c r="AU232" s="1">
        <f t="shared" ref="AU232" si="3545">IF(COUNT(W232)&lt;1,0,IF((W$3-COUNTIF(W226:W233,"&lt;"&amp;W232))&lt;0,0,IF(((W$3-COUNTIF(W226:W233,"&lt;"&amp;W232))/COUNTIF(W226:W233,W232))&gt;1,1,(W$3-COUNTIF(W226:W233,"&lt;"&amp;W232))/COUNTIF(W226:W233,W232))))</f>
        <v>0</v>
      </c>
      <c r="AV232" s="1">
        <f t="shared" ref="AV232" si="3546">IF(COUNT(X232)&lt;1,0,IF((X$3-COUNTIF(X226:X233,"&lt;"&amp;X232))&lt;0,0,IF(((X$3-COUNTIF(X226:X233,"&lt;"&amp;X232))/COUNTIF(X226:X233,X232))&gt;1,1,(X$3-COUNTIF(X226:X233,"&lt;"&amp;X232))/COUNTIF(X226:X233,X232))))</f>
        <v>0</v>
      </c>
      <c r="AW232" s="1">
        <f t="shared" ref="AW232" si="3547">IF(COUNT(Y232)&lt;1,0,IF((Y$3-COUNTIF(Y226:Y233,"&lt;"&amp;Y232))&lt;0,0,IF(((Y$3-COUNTIF(Y226:Y233,"&lt;"&amp;Y232))/COUNTIF(Y226:Y233,Y232))&gt;1,1,(Y$3-COUNTIF(Y226:Y233,"&lt;"&amp;Y232))/COUNTIF(Y226:Y233,Y232))))</f>
        <v>0</v>
      </c>
    </row>
    <row r="233" spans="1:49" ht="15" x14ac:dyDescent="0.2">
      <c r="B233" s="11" t="s">
        <v>253</v>
      </c>
      <c r="C233" s="18" t="s">
        <v>221</v>
      </c>
      <c r="D233" s="7">
        <v>45</v>
      </c>
      <c r="E233" s="7">
        <v>45</v>
      </c>
      <c r="F233" s="7">
        <v>39</v>
      </c>
      <c r="G233" s="7">
        <v>44</v>
      </c>
      <c r="H233" s="7">
        <v>45</v>
      </c>
      <c r="I233" s="7">
        <v>37</v>
      </c>
      <c r="J233" s="7">
        <v>41</v>
      </c>
      <c r="K233" s="7">
        <v>45</v>
      </c>
      <c r="L233" s="7">
        <v>34</v>
      </c>
      <c r="M233" s="7">
        <v>38</v>
      </c>
      <c r="N233" s="7">
        <v>45</v>
      </c>
      <c r="O233" s="7">
        <v>39</v>
      </c>
      <c r="P233" s="7">
        <v>45</v>
      </c>
      <c r="Q233" s="7">
        <v>37</v>
      </c>
      <c r="R233" s="7">
        <v>36</v>
      </c>
      <c r="S233" s="7">
        <v>40</v>
      </c>
      <c r="T233" s="7">
        <v>44</v>
      </c>
      <c r="U233" s="7"/>
      <c r="V233" s="7"/>
      <c r="W233" s="7"/>
      <c r="X233" s="7"/>
      <c r="Y233" s="7"/>
      <c r="Z233" s="30">
        <f t="shared" si="3421"/>
        <v>41.117647058823529</v>
      </c>
      <c r="AB233" s="1">
        <f>IF(COUNT(D233)&lt;1,0,IF((D$3-COUNTIF(D226:D233,"&lt;"&amp;D233))&lt;0,0,IF(((D$3-COUNTIF(D226:D233,"&lt;"&amp;D233))/COUNTIF(D226:D233,D233))&gt;1,1,(D$3-COUNTIF(D226:D233,"&lt;"&amp;D233))/COUNTIF(D226:D233,D233))))</f>
        <v>0.4</v>
      </c>
      <c r="AC233" s="1">
        <f t="shared" ref="AC233" si="3548">IF(COUNT(E233)&lt;1,0,IF((E$3-COUNTIF(E226:E233,"&lt;"&amp;E233))&lt;0,0,IF(((E$3-COUNTIF(E226:E233,"&lt;"&amp;E233))/COUNTIF(E226:E233,E233))&gt;1,1,(E$3-COUNTIF(E226:E233,"&lt;"&amp;E233))/COUNTIF(E226:E233,E233))))</f>
        <v>0</v>
      </c>
      <c r="AD233" s="1">
        <f t="shared" ref="AD233" si="3549">IF(COUNT(F233)&lt;1,0,IF((F$3-COUNTIF(F226:F233,"&lt;"&amp;F233))&lt;0,0,IF(((F$3-COUNTIF(F226:F233,"&lt;"&amp;F233))/COUNTIF(F226:F233,F233))&gt;1,1,(F$3-COUNTIF(F226:F233,"&lt;"&amp;F233))/COUNTIF(F226:F233,F233))))</f>
        <v>1</v>
      </c>
      <c r="AE233" s="1">
        <f t="shared" ref="AE233" si="3550">IF(COUNT(G233)&lt;1,0,IF((G$3-COUNTIF(G226:G233,"&lt;"&amp;G233))&lt;0,0,IF(((G$3-COUNTIF(G226:G233,"&lt;"&amp;G233))/COUNTIF(G226:G233,G233))&gt;1,1,(G$3-COUNTIF(G226:G233,"&lt;"&amp;G233))/COUNTIF(G226:G233,G233))))</f>
        <v>1</v>
      </c>
      <c r="AF233" s="1">
        <f t="shared" ref="AF233" si="3551">IF(COUNT(H233)&lt;1,0,IF((H$3-COUNTIF(H226:H233,"&lt;"&amp;H233))&lt;0,0,IF(((H$3-COUNTIF(H226:H233,"&lt;"&amp;H233))/COUNTIF(H226:H233,H233))&gt;1,1,(H$3-COUNTIF(H226:H233,"&lt;"&amp;H233))/COUNTIF(H226:H233,H233))))</f>
        <v>0</v>
      </c>
      <c r="AG233" s="1">
        <f t="shared" ref="AG233" si="3552">IF(COUNT(I233)&lt;1,0,IF((I$3-COUNTIF(I226:I233,"&lt;"&amp;I233))&lt;0,0,IF(((I$3-COUNTIF(I226:I233,"&lt;"&amp;I233))/COUNTIF(I226:I233,I233))&gt;1,1,(I$3-COUNTIF(I226:I233,"&lt;"&amp;I233))/COUNTIF(I226:I233,I233))))</f>
        <v>1</v>
      </c>
      <c r="AH233" s="1">
        <f t="shared" ref="AH233" si="3553">IF(COUNT(J233)&lt;1,0,IF((J$3-COUNTIF(J226:J233,"&lt;"&amp;J233))&lt;0,0,IF(((J$3-COUNTIF(J226:J233,"&lt;"&amp;J233))/COUNTIF(J226:J233,J233))&gt;1,1,(J$3-COUNTIF(J226:J233,"&lt;"&amp;J233))/COUNTIF(J226:J233,J233))))</f>
        <v>1</v>
      </c>
      <c r="AI233" s="1">
        <f t="shared" ref="AI233" si="3554">IF(COUNT(K233)&lt;1,0,IF((K$3-COUNTIF(K226:K233,"&lt;"&amp;K233))&lt;0,0,IF(((K$3-COUNTIF(K226:K233,"&lt;"&amp;K233))/COUNTIF(K226:K233,K233))&gt;1,1,(K$3-COUNTIF(K226:K233,"&lt;"&amp;K233))/COUNTIF(K226:K233,K233))))</f>
        <v>0.25</v>
      </c>
      <c r="AJ233" s="1">
        <f t="shared" ref="AJ233" si="3555">IF(COUNT(L233)&lt;1,0,IF((L$3-COUNTIF(L226:L233,"&lt;"&amp;L233))&lt;0,0,IF(((L$3-COUNTIF(L226:L233,"&lt;"&amp;L233))/COUNTIF(L226:L233,L233))&gt;1,1,(L$3-COUNTIF(L226:L233,"&lt;"&amp;L233))/COUNTIF(L226:L233,L233))))</f>
        <v>1</v>
      </c>
      <c r="AK233" s="1">
        <f t="shared" ref="AK233" si="3556">IF(COUNT(M233)&lt;1,0,IF((M$3-COUNTIF(M226:M233,"&lt;"&amp;M233))&lt;0,0,IF(((M$3-COUNTIF(M226:M233,"&lt;"&amp;M233))/COUNTIF(M226:M233,M233))&gt;1,1,(M$3-COUNTIF(M226:M233,"&lt;"&amp;M233))/COUNTIF(M226:M233,M233))))</f>
        <v>1</v>
      </c>
      <c r="AL233" s="1">
        <f t="shared" ref="AL233" si="3557">IF(COUNT(N233)&lt;1,0,IF((N$3-COUNTIF(N226:N233,"&lt;"&amp;N233))&lt;0,0,IF(((N$3-COUNTIF(N226:N233,"&lt;"&amp;N233))/COUNTIF(N226:N233,N233))&gt;1,1,(N$3-COUNTIF(N226:N233,"&lt;"&amp;N233))/COUNTIF(N226:N233,N233))))</f>
        <v>0</v>
      </c>
      <c r="AM233" s="1">
        <f t="shared" ref="AM233" si="3558">IF(COUNT(O233)&lt;1,0,IF((O$3-COUNTIF(O226:O233,"&lt;"&amp;O233))&lt;0,0,IF(((O$3-COUNTIF(O226:O233,"&lt;"&amp;O233))/COUNTIF(O226:O233,O233))&gt;1,1,(O$3-COUNTIF(O226:O233,"&lt;"&amp;O233))/COUNTIF(O226:O233,O233))))</f>
        <v>1</v>
      </c>
      <c r="AN233" s="1">
        <f t="shared" ref="AN233" si="3559">IF(COUNT(P233)&lt;1,0,IF((P$3-COUNTIF(P226:P233,"&lt;"&amp;P233))&lt;0,0,IF(((P$3-COUNTIF(P226:P233,"&lt;"&amp;P233))/COUNTIF(P226:P233,P233))&gt;1,1,(P$3-COUNTIF(P226:P233,"&lt;"&amp;P233))/COUNTIF(P226:P233,P233))))</f>
        <v>0.25</v>
      </c>
      <c r="AO233" s="1">
        <f t="shared" ref="AO233" si="3560">IF(COUNT(Q233)&lt;1,0,IF((Q$3-COUNTIF(Q226:Q233,"&lt;"&amp;Q233))&lt;0,0,IF(((Q$3-COUNTIF(Q226:Q233,"&lt;"&amp;Q233))/COUNTIF(Q226:Q233,Q233))&gt;1,1,(Q$3-COUNTIF(Q226:Q233,"&lt;"&amp;Q233))/COUNTIF(Q226:Q233,Q233))))</f>
        <v>1</v>
      </c>
      <c r="AP233" s="1">
        <f t="shared" ref="AP233" si="3561">IF(COUNT(R233)&lt;1,0,IF((R$3-COUNTIF(R226:R233,"&lt;"&amp;R233))&lt;0,0,IF(((R$3-COUNTIF(R226:R233,"&lt;"&amp;R233))/COUNTIF(R226:R233,R233))&gt;1,1,(R$3-COUNTIF(R226:R233,"&lt;"&amp;R233))/COUNTIF(R226:R233,R233))))</f>
        <v>1</v>
      </c>
      <c r="AQ233" s="1">
        <f t="shared" ref="AQ233" si="3562">IF(COUNT(S233)&lt;1,0,IF((S$3-COUNTIF(S226:S233,"&lt;"&amp;S233))&lt;0,0,IF(((S$3-COUNTIF(S226:S233,"&lt;"&amp;S233))/COUNTIF(S226:S233,S233))&gt;1,1,(S$3-COUNTIF(S226:S233,"&lt;"&amp;S233))/COUNTIF(S226:S233,S233))))</f>
        <v>1</v>
      </c>
      <c r="AR233" s="1">
        <f t="shared" ref="AR233" si="3563">IF(COUNT(T233)&lt;1,0,IF((T$3-COUNTIF(T226:T233,"&lt;"&amp;T233))&lt;0,0,IF(((T$3-COUNTIF(T226:T233,"&lt;"&amp;T233))/COUNTIF(T226:T233,T233))&gt;1,1,(T$3-COUNTIF(T226:T233,"&lt;"&amp;T233))/COUNTIF(T226:T233,T233))))</f>
        <v>0.5</v>
      </c>
      <c r="AS233" s="1">
        <f t="shared" ref="AS233" si="3564">IF(COUNT(U233)&lt;1,0,IF((U$3-COUNTIF(U226:U233,"&lt;"&amp;U233))&lt;0,0,IF(((U$3-COUNTIF(U226:U233,"&lt;"&amp;U233))/COUNTIF(U226:U233,U233))&gt;1,1,(U$3-COUNTIF(U226:U233,"&lt;"&amp;U233))/COUNTIF(U226:U233,U233))))</f>
        <v>0</v>
      </c>
      <c r="AT233" s="1">
        <f t="shared" ref="AT233" si="3565">IF(COUNT(V233)&lt;1,0,IF((V$3-COUNTIF(V226:V233,"&lt;"&amp;V233))&lt;0,0,IF(((V$3-COUNTIF(V226:V233,"&lt;"&amp;V233))/COUNTIF(V226:V233,V233))&gt;1,1,(V$3-COUNTIF(V226:V233,"&lt;"&amp;V233))/COUNTIF(V226:V233,V233))))</f>
        <v>0</v>
      </c>
      <c r="AU233" s="1">
        <f t="shared" ref="AU233" si="3566">IF(COUNT(W233)&lt;1,0,IF((W$3-COUNTIF(W226:W233,"&lt;"&amp;W233))&lt;0,0,IF(((W$3-COUNTIF(W226:W233,"&lt;"&amp;W233))/COUNTIF(W226:W233,W233))&gt;1,1,(W$3-COUNTIF(W226:W233,"&lt;"&amp;W233))/COUNTIF(W226:W233,W233))))</f>
        <v>0</v>
      </c>
      <c r="AV233" s="1">
        <f t="shared" ref="AV233" si="3567">IF(COUNT(X233)&lt;1,0,IF((X$3-COUNTIF(X226:X233,"&lt;"&amp;X233))&lt;0,0,IF(((X$3-COUNTIF(X226:X233,"&lt;"&amp;X233))/COUNTIF(X226:X233,X233))&gt;1,1,(X$3-COUNTIF(X226:X233,"&lt;"&amp;X233))/COUNTIF(X226:X233,X233))))</f>
        <v>0</v>
      </c>
      <c r="AW233" s="1">
        <f t="shared" ref="AW233" si="3568">IF(COUNT(Y233)&lt;1,0,IF((Y$3-COUNTIF(Y226:Y233,"&lt;"&amp;Y233))&lt;0,0,IF(((Y$3-COUNTIF(Y226:Y233,"&lt;"&amp;Y233))/COUNTIF(Y226:Y233,Y233))&gt;1,1,(Y$3-COUNTIF(Y226:Y233,"&lt;"&amp;Y233))/COUNTIF(Y226:Y233,Y233))))</f>
        <v>0</v>
      </c>
    </row>
    <row r="234" spans="1:49" x14ac:dyDescent="0.2">
      <c r="A234" s="9">
        <v>21</v>
      </c>
      <c r="B234" s="6" t="s">
        <v>124</v>
      </c>
      <c r="C234" s="1"/>
      <c r="D234" s="1">
        <f t="shared" ref="D234:Y234" si="3569">SUMIF(AB226:AB233,"&gt;0",D226:D233)-((SUMIF(AB226:AB233,"&lt;1",D226:D233)-SUMIF(AB226:AB233,0,D226:D233))/   IF((COUNTIF(AB226:AB233,"&lt;1")-COUNTIF(AB226:AB233,0))=0,1,(COUNTIF(AB226:AB233,"&lt;1")-COUNTIF(AB226:AB233,0))))*(COUNTIF(AB226:AB233,"&gt;0")-D$3)</f>
        <v>200</v>
      </c>
      <c r="E234" s="1">
        <f t="shared" si="3569"/>
        <v>175</v>
      </c>
      <c r="F234" s="1">
        <f t="shared" si="3569"/>
        <v>183</v>
      </c>
      <c r="G234" s="1">
        <f t="shared" si="3569"/>
        <v>202</v>
      </c>
      <c r="H234" s="1">
        <f t="shared" si="3569"/>
        <v>165</v>
      </c>
      <c r="I234" s="1">
        <f t="shared" si="3569"/>
        <v>185</v>
      </c>
      <c r="J234" s="1">
        <f t="shared" si="3569"/>
        <v>205</v>
      </c>
      <c r="K234" s="1">
        <f t="shared" si="3569"/>
        <v>198</v>
      </c>
      <c r="L234" s="1">
        <f t="shared" si="3569"/>
        <v>189</v>
      </c>
      <c r="M234" s="1">
        <f t="shared" si="3569"/>
        <v>191</v>
      </c>
      <c r="N234" s="1">
        <f t="shared" si="3569"/>
        <v>197</v>
      </c>
      <c r="O234" s="1">
        <f t="shared" si="3569"/>
        <v>176</v>
      </c>
      <c r="P234" s="1">
        <f t="shared" si="3569"/>
        <v>212</v>
      </c>
      <c r="Q234" s="1">
        <f t="shared" si="3569"/>
        <v>188</v>
      </c>
      <c r="R234" s="1">
        <f t="shared" si="3569"/>
        <v>201</v>
      </c>
      <c r="S234" s="1">
        <f t="shared" si="3569"/>
        <v>192</v>
      </c>
      <c r="T234" s="1">
        <f t="shared" si="3569"/>
        <v>186</v>
      </c>
      <c r="U234" s="1">
        <f t="shared" si="3569"/>
        <v>0</v>
      </c>
      <c r="V234" s="1">
        <f t="shared" si="3569"/>
        <v>0</v>
      </c>
      <c r="W234" s="1">
        <f t="shared" si="3569"/>
        <v>0</v>
      </c>
      <c r="X234" s="1">
        <f t="shared" si="3569"/>
        <v>0</v>
      </c>
      <c r="Y234" s="1">
        <f t="shared" si="3569"/>
        <v>0</v>
      </c>
      <c r="Z234" s="31"/>
    </row>
    <row r="235" spans="1:49" x14ac:dyDescent="0.2">
      <c r="Z235" s="31"/>
    </row>
    <row r="236" spans="1:49" x14ac:dyDescent="0.2">
      <c r="B236" s="6" t="s">
        <v>161</v>
      </c>
      <c r="C236" s="1" t="s">
        <v>63</v>
      </c>
      <c r="D236" s="4">
        <v>1</v>
      </c>
      <c r="E236" s="4">
        <v>1</v>
      </c>
      <c r="F236" s="4">
        <v>3</v>
      </c>
      <c r="G236" s="4">
        <v>4</v>
      </c>
      <c r="H236" s="4">
        <v>5</v>
      </c>
      <c r="I236" s="4">
        <v>6</v>
      </c>
      <c r="J236" s="4">
        <v>7</v>
      </c>
      <c r="K236" s="4">
        <v>8</v>
      </c>
      <c r="L236" s="4">
        <v>9</v>
      </c>
      <c r="M236" s="4">
        <v>10</v>
      </c>
      <c r="N236" s="4">
        <v>11</v>
      </c>
      <c r="O236" s="4">
        <v>12</v>
      </c>
      <c r="P236" s="4">
        <v>13</v>
      </c>
      <c r="Q236" s="4">
        <v>14</v>
      </c>
      <c r="R236" s="4">
        <v>15</v>
      </c>
      <c r="S236" s="4">
        <v>16</v>
      </c>
      <c r="T236" s="4">
        <v>17</v>
      </c>
      <c r="U236" s="4">
        <v>18</v>
      </c>
      <c r="V236" s="4">
        <v>19</v>
      </c>
      <c r="W236" s="4">
        <v>20</v>
      </c>
      <c r="X236" s="4">
        <v>21</v>
      </c>
      <c r="Y236" s="4">
        <v>22</v>
      </c>
      <c r="Z236" s="32" t="s">
        <v>4</v>
      </c>
    </row>
    <row r="237" spans="1:49" ht="15" x14ac:dyDescent="0.2">
      <c r="B237" s="11" t="s">
        <v>284</v>
      </c>
      <c r="C237" s="28" t="s">
        <v>221</v>
      </c>
      <c r="D237" s="7">
        <v>36</v>
      </c>
      <c r="E237" s="7">
        <v>30</v>
      </c>
      <c r="F237" s="7">
        <v>37</v>
      </c>
      <c r="G237" s="7">
        <v>36</v>
      </c>
      <c r="H237" s="7">
        <v>37</v>
      </c>
      <c r="I237" s="7">
        <v>45</v>
      </c>
      <c r="J237" s="7">
        <v>45</v>
      </c>
      <c r="K237" s="7">
        <v>45</v>
      </c>
      <c r="L237" s="7">
        <v>41</v>
      </c>
      <c r="M237" s="7">
        <v>39</v>
      </c>
      <c r="N237" s="7">
        <v>45</v>
      </c>
      <c r="O237" s="7">
        <v>31</v>
      </c>
      <c r="P237" s="7">
        <v>37</v>
      </c>
      <c r="Q237" s="7">
        <v>45</v>
      </c>
      <c r="R237" s="7">
        <v>45</v>
      </c>
      <c r="S237" s="7">
        <v>45</v>
      </c>
      <c r="T237" s="7">
        <v>45</v>
      </c>
      <c r="U237" s="7"/>
      <c r="V237" s="7"/>
      <c r="W237" s="7"/>
      <c r="X237" s="7"/>
      <c r="Y237" s="7"/>
      <c r="Z237" s="30">
        <f>IF(D237&lt;&gt;"",AVERAGE(D237:Y237),"")</f>
        <v>40.235294117647058</v>
      </c>
      <c r="AB237" s="1">
        <f>IF(COUNT(D237)&lt;1,0,IF((D$3-COUNTIF(D237:D244,"&lt;"&amp;D237))&lt;0,0,IF(((D$3-COUNTIF(D237:D244,"&lt;"&amp;D237))/COUNTIF(D237:D244,D237))&gt;1,1,(D$3-COUNTIF(D237:D244,"&lt;"&amp;D237))/COUNTIF(D237:D244,D237))))</f>
        <v>1</v>
      </c>
      <c r="AC237" s="1">
        <f t="shared" ref="AC237" si="3570">IF(COUNT(E237)&lt;1,0,IF((E$3-COUNTIF(E237:E244,"&lt;"&amp;E237))&lt;0,0,IF(((E$3-COUNTIF(E237:E244,"&lt;"&amp;E237))/COUNTIF(E237:E244,E237))&gt;1,1,(E$3-COUNTIF(E237:E244,"&lt;"&amp;E237))/COUNTIF(E237:E244,E237))))</f>
        <v>1</v>
      </c>
      <c r="AD237" s="1">
        <f t="shared" ref="AD237" si="3571">IF(COUNT(F237)&lt;1,0,IF((F$3-COUNTIF(F237:F244,"&lt;"&amp;F237))&lt;0,0,IF(((F$3-COUNTIF(F237:F244,"&lt;"&amp;F237))/COUNTIF(F237:F244,F237))&gt;1,1,(F$3-COUNTIF(F237:F244,"&lt;"&amp;F237))/COUNTIF(F237:F244,F237))))</f>
        <v>1</v>
      </c>
      <c r="AE237" s="1">
        <f t="shared" ref="AE237" si="3572">IF(COUNT(G237)&lt;1,0,IF((G$3-COUNTIF(G237:G244,"&lt;"&amp;G237))&lt;0,0,IF(((G$3-COUNTIF(G237:G244,"&lt;"&amp;G237))/COUNTIF(G237:G244,G237))&gt;1,1,(G$3-COUNTIF(G237:G244,"&lt;"&amp;G237))/COUNTIF(G237:G244,G237))))</f>
        <v>1</v>
      </c>
      <c r="AF237" s="1">
        <f t="shared" ref="AF237" si="3573">IF(COUNT(H237)&lt;1,0,IF((H$3-COUNTIF(H237:H244,"&lt;"&amp;H237))&lt;0,0,IF(((H$3-COUNTIF(H237:H244,"&lt;"&amp;H237))/COUNTIF(H237:H244,H237))&gt;1,1,(H$3-COUNTIF(H237:H244,"&lt;"&amp;H237))/COUNTIF(H237:H244,H237))))</f>
        <v>1</v>
      </c>
      <c r="AG237" s="1">
        <f t="shared" ref="AG237" si="3574">IF(COUNT(I237)&lt;1,0,IF((I$3-COUNTIF(I237:I244,"&lt;"&amp;I237))&lt;0,0,IF(((I$3-COUNTIF(I237:I244,"&lt;"&amp;I237))/COUNTIF(I237:I244,I237))&gt;1,1,(I$3-COUNTIF(I237:I244,"&lt;"&amp;I237))/COUNTIF(I237:I244,I237))))</f>
        <v>0.4</v>
      </c>
      <c r="AH237" s="1">
        <f t="shared" ref="AH237" si="3575">IF(COUNT(J237)&lt;1,0,IF((J$3-COUNTIF(J237:J244,"&lt;"&amp;J237))&lt;0,0,IF(((J$3-COUNTIF(J237:J244,"&lt;"&amp;J237))/COUNTIF(J237:J244,J237))&gt;1,1,(J$3-COUNTIF(J237:J244,"&lt;"&amp;J237))/COUNTIF(J237:J244,J237))))</f>
        <v>0.4</v>
      </c>
      <c r="AI237" s="1">
        <f t="shared" ref="AI237" si="3576">IF(COUNT(K237)&lt;1,0,IF((K$3-COUNTIF(K237:K244,"&lt;"&amp;K237))&lt;0,0,IF(((K$3-COUNTIF(K237:K244,"&lt;"&amp;K237))/COUNTIF(K237:K244,K237))&gt;1,1,(K$3-COUNTIF(K237:K244,"&lt;"&amp;K237))/COUNTIF(K237:K244,K237))))</f>
        <v>0.4</v>
      </c>
      <c r="AJ237" s="1">
        <f t="shared" ref="AJ237" si="3577">IF(COUNT(L237)&lt;1,0,IF((L$3-COUNTIF(L237:L244,"&lt;"&amp;L237))&lt;0,0,IF(((L$3-COUNTIF(L237:L244,"&lt;"&amp;L237))/COUNTIF(L237:L244,L237))&gt;1,1,(L$3-COUNTIF(L237:L244,"&lt;"&amp;L237))/COUNTIF(L237:L244,L237))))</f>
        <v>1</v>
      </c>
      <c r="AK237" s="1">
        <f t="shared" ref="AK237" si="3578">IF(COUNT(M237)&lt;1,0,IF((M$3-COUNTIF(M237:M244,"&lt;"&amp;M237))&lt;0,0,IF(((M$3-COUNTIF(M237:M244,"&lt;"&amp;M237))/COUNTIF(M237:M244,M237))&gt;1,1,(M$3-COUNTIF(M237:M244,"&lt;"&amp;M237))/COUNTIF(M237:M244,M237))))</f>
        <v>1</v>
      </c>
      <c r="AL237" s="1">
        <f t="shared" ref="AL237" si="3579">IF(COUNT(N237)&lt;1,0,IF((N$3-COUNTIF(N237:N244,"&lt;"&amp;N237))&lt;0,0,IF(((N$3-COUNTIF(N237:N244,"&lt;"&amp;N237))/COUNTIF(N237:N244,N237))&gt;1,1,(N$3-COUNTIF(N237:N244,"&lt;"&amp;N237))/COUNTIF(N237:N244,N237))))</f>
        <v>0.625</v>
      </c>
      <c r="AM237" s="1">
        <f t="shared" ref="AM237" si="3580">IF(COUNT(O237)&lt;1,0,IF((O$3-COUNTIF(O237:O244,"&lt;"&amp;O237))&lt;0,0,IF(((O$3-COUNTIF(O237:O244,"&lt;"&amp;O237))/COUNTIF(O237:O244,O237))&gt;1,1,(O$3-COUNTIF(O237:O244,"&lt;"&amp;O237))/COUNTIF(O237:O244,O237))))</f>
        <v>1</v>
      </c>
      <c r="AN237" s="1">
        <f t="shared" ref="AN237" si="3581">IF(COUNT(P237)&lt;1,0,IF((P$3-COUNTIF(P237:P244,"&lt;"&amp;P237))&lt;0,0,IF(((P$3-COUNTIF(P237:P244,"&lt;"&amp;P237))/COUNTIF(P237:P244,P237))&gt;1,1,(P$3-COUNTIF(P237:P244,"&lt;"&amp;P237))/COUNTIF(P237:P244,P237))))</f>
        <v>1</v>
      </c>
      <c r="AO237" s="1">
        <f t="shared" ref="AO237" si="3582">IF(COUNT(Q237)&lt;1,0,IF((Q$3-COUNTIF(Q237:Q244,"&lt;"&amp;Q237))&lt;0,0,IF(((Q$3-COUNTIF(Q237:Q244,"&lt;"&amp;Q237))/COUNTIF(Q237:Q244,Q237))&gt;1,1,(Q$3-COUNTIF(Q237:Q244,"&lt;"&amp;Q237))/COUNTIF(Q237:Q244,Q237))))</f>
        <v>0.625</v>
      </c>
      <c r="AP237" s="1">
        <f t="shared" ref="AP237" si="3583">IF(COUNT(R237)&lt;1,0,IF((R$3-COUNTIF(R237:R244,"&lt;"&amp;R237))&lt;0,0,IF(((R$3-COUNTIF(R237:R244,"&lt;"&amp;R237))/COUNTIF(R237:R244,R237))&gt;1,1,(R$3-COUNTIF(R237:R244,"&lt;"&amp;R237))/COUNTIF(R237:R244,R237))))</f>
        <v>0.625</v>
      </c>
      <c r="AQ237" s="1">
        <f t="shared" ref="AQ237" si="3584">IF(COUNT(S237)&lt;1,0,IF((S$3-COUNTIF(S237:S244,"&lt;"&amp;S237))&lt;0,0,IF(((S$3-COUNTIF(S237:S244,"&lt;"&amp;S237))/COUNTIF(S237:S244,S237))&gt;1,1,(S$3-COUNTIF(S237:S244,"&lt;"&amp;S237))/COUNTIF(S237:S244,S237))))</f>
        <v>0.625</v>
      </c>
      <c r="AR237" s="1">
        <f t="shared" ref="AR237" si="3585">IF(COUNT(T237)&lt;1,0,IF((T$3-COUNTIF(T237:T244,"&lt;"&amp;T237))&lt;0,0,IF(((T$3-COUNTIF(T237:T244,"&lt;"&amp;T237))/COUNTIF(T237:T244,T237))&gt;1,1,(T$3-COUNTIF(T237:T244,"&lt;"&amp;T237))/COUNTIF(T237:T244,T237))))</f>
        <v>0.625</v>
      </c>
      <c r="AS237" s="1">
        <f t="shared" ref="AS237" si="3586">IF(COUNT(U237)&lt;1,0,IF((U$3-COUNTIF(U237:U244,"&lt;"&amp;U237))&lt;0,0,IF(((U$3-COUNTIF(U237:U244,"&lt;"&amp;U237))/COUNTIF(U237:U244,U237))&gt;1,1,(U$3-COUNTIF(U237:U244,"&lt;"&amp;U237))/COUNTIF(U237:U244,U237))))</f>
        <v>0</v>
      </c>
      <c r="AT237" s="1">
        <f t="shared" ref="AT237" si="3587">IF(COUNT(V237)&lt;1,0,IF((V$3-COUNTIF(V237:V244,"&lt;"&amp;V237))&lt;0,0,IF(((V$3-COUNTIF(V237:V244,"&lt;"&amp;V237))/COUNTIF(V237:V244,V237))&gt;1,1,(V$3-COUNTIF(V237:V244,"&lt;"&amp;V237))/COUNTIF(V237:V244,V237))))</f>
        <v>0</v>
      </c>
      <c r="AU237" s="1">
        <f t="shared" ref="AU237" si="3588">IF(COUNT(W237)&lt;1,0,IF((W$3-COUNTIF(W237:W244,"&lt;"&amp;W237))&lt;0,0,IF(((W$3-COUNTIF(W237:W244,"&lt;"&amp;W237))/COUNTIF(W237:W244,W237))&gt;1,1,(W$3-COUNTIF(W237:W244,"&lt;"&amp;W237))/COUNTIF(W237:W244,W237))))</f>
        <v>0</v>
      </c>
      <c r="AV237" s="1">
        <f t="shared" ref="AV237" si="3589">IF(COUNT(X237)&lt;1,0,IF((X$3-COUNTIF(X237:X244,"&lt;"&amp;X237))&lt;0,0,IF(((X$3-COUNTIF(X237:X244,"&lt;"&amp;X237))/COUNTIF(X237:X244,X237))&gt;1,1,(X$3-COUNTIF(X237:X244,"&lt;"&amp;X237))/COUNTIF(X237:X244,X237))))</f>
        <v>0</v>
      </c>
      <c r="AW237" s="1">
        <f t="shared" ref="AW237" si="3590">IF(COUNT(Y237)&lt;1,0,IF((Y$3-COUNTIF(Y237:Y244,"&lt;"&amp;Y237))&lt;0,0,IF(((Y$3-COUNTIF(Y237:Y244,"&lt;"&amp;Y237))/COUNTIF(Y237:Y244,Y237))&gt;1,1,(Y$3-COUNTIF(Y237:Y244,"&lt;"&amp;Y237))/COUNTIF(Y237:Y244,Y237))))</f>
        <v>0</v>
      </c>
    </row>
    <row r="238" spans="1:49" ht="15" x14ac:dyDescent="0.2">
      <c r="B238" s="11" t="s">
        <v>285</v>
      </c>
      <c r="C238" s="18" t="s">
        <v>221</v>
      </c>
      <c r="D238" s="7">
        <v>45</v>
      </c>
      <c r="E238" s="7">
        <v>38</v>
      </c>
      <c r="F238" s="7">
        <v>31</v>
      </c>
      <c r="G238" s="7">
        <v>37</v>
      </c>
      <c r="H238" s="7">
        <v>43</v>
      </c>
      <c r="I238" s="7">
        <v>45</v>
      </c>
      <c r="J238" s="7">
        <v>45</v>
      </c>
      <c r="K238" s="7">
        <v>45</v>
      </c>
      <c r="L238" s="7">
        <v>39</v>
      </c>
      <c r="M238" s="7">
        <v>39</v>
      </c>
      <c r="N238" s="7">
        <v>45</v>
      </c>
      <c r="O238" s="7">
        <v>38</v>
      </c>
      <c r="P238" s="7">
        <v>40</v>
      </c>
      <c r="Q238" s="7">
        <v>45</v>
      </c>
      <c r="R238" s="7">
        <v>45</v>
      </c>
      <c r="S238" s="7">
        <v>45</v>
      </c>
      <c r="T238" s="7">
        <v>45</v>
      </c>
      <c r="U238" s="7"/>
      <c r="V238" s="7"/>
      <c r="W238" s="7"/>
      <c r="X238" s="7"/>
      <c r="Y238" s="7"/>
      <c r="Z238" s="30">
        <f t="shared" ref="Z238:Z244" si="3591">IF(D238&lt;&gt;"",AVERAGE(D238:Y238),"")</f>
        <v>41.764705882352942</v>
      </c>
      <c r="AB238" s="1">
        <f>IF(COUNT(D238)&lt;1,0,IF((D$3-COUNTIF(D237:D244,"&lt;"&amp;D238))&lt;0,0,IF(((D$3-COUNTIF(D237:D244,"&lt;"&amp;D238))/COUNTIF(D237:D244,D238))&gt;1,1,(D$3-COUNTIF(D237:D244,"&lt;"&amp;D238))/COUNTIF(D237:D244,D238))))</f>
        <v>0</v>
      </c>
      <c r="AC238" s="1">
        <f t="shared" ref="AC238" si="3592">IF(COUNT(E238)&lt;1,0,IF((E$3-COUNTIF(E237:E244,"&lt;"&amp;E238))&lt;0,0,IF(((E$3-COUNTIF(E237:E244,"&lt;"&amp;E238))/COUNTIF(E237:E244,E238))&gt;1,1,(E$3-COUNTIF(E237:E244,"&lt;"&amp;E238))/COUNTIF(E237:E244,E238))))</f>
        <v>1</v>
      </c>
      <c r="AD238" s="1">
        <f t="shared" ref="AD238" si="3593">IF(COUNT(F238)&lt;1,0,IF((F$3-COUNTIF(F237:F244,"&lt;"&amp;F238))&lt;0,0,IF(((F$3-COUNTIF(F237:F244,"&lt;"&amp;F238))/COUNTIF(F237:F244,F238))&gt;1,1,(F$3-COUNTIF(F237:F244,"&lt;"&amp;F238))/COUNTIF(F237:F244,F238))))</f>
        <v>1</v>
      </c>
      <c r="AE238" s="1">
        <f t="shared" ref="AE238" si="3594">IF(COUNT(G238)&lt;1,0,IF((G$3-COUNTIF(G237:G244,"&lt;"&amp;G238))&lt;0,0,IF(((G$3-COUNTIF(G237:G244,"&lt;"&amp;G238))/COUNTIF(G237:G244,G238))&gt;1,1,(G$3-COUNTIF(G237:G244,"&lt;"&amp;G238))/COUNTIF(G237:G244,G238))))</f>
        <v>1</v>
      </c>
      <c r="AF238" s="1">
        <f t="shared" ref="AF238" si="3595">IF(COUNT(H238)&lt;1,0,IF((H$3-COUNTIF(H237:H244,"&lt;"&amp;H238))&lt;0,0,IF(((H$3-COUNTIF(H237:H244,"&lt;"&amp;H238))/COUNTIF(H237:H244,H238))&gt;1,1,(H$3-COUNTIF(H237:H244,"&lt;"&amp;H238))/COUNTIF(H237:H244,H238))))</f>
        <v>1</v>
      </c>
      <c r="AG238" s="1">
        <f t="shared" ref="AG238" si="3596">IF(COUNT(I238)&lt;1,0,IF((I$3-COUNTIF(I237:I244,"&lt;"&amp;I238))&lt;0,0,IF(((I$3-COUNTIF(I237:I244,"&lt;"&amp;I238))/COUNTIF(I237:I244,I238))&gt;1,1,(I$3-COUNTIF(I237:I244,"&lt;"&amp;I238))/COUNTIF(I237:I244,I238))))</f>
        <v>0.4</v>
      </c>
      <c r="AH238" s="1">
        <f t="shared" ref="AH238" si="3597">IF(COUNT(J238)&lt;1,0,IF((J$3-COUNTIF(J237:J244,"&lt;"&amp;J238))&lt;0,0,IF(((J$3-COUNTIF(J237:J244,"&lt;"&amp;J238))/COUNTIF(J237:J244,J238))&gt;1,1,(J$3-COUNTIF(J237:J244,"&lt;"&amp;J238))/COUNTIF(J237:J244,J238))))</f>
        <v>0.4</v>
      </c>
      <c r="AI238" s="1">
        <f t="shared" ref="AI238" si="3598">IF(COUNT(K238)&lt;1,0,IF((K$3-COUNTIF(K237:K244,"&lt;"&amp;K238))&lt;0,0,IF(((K$3-COUNTIF(K237:K244,"&lt;"&amp;K238))/COUNTIF(K237:K244,K238))&gt;1,1,(K$3-COUNTIF(K237:K244,"&lt;"&amp;K238))/COUNTIF(K237:K244,K238))))</f>
        <v>0.4</v>
      </c>
      <c r="AJ238" s="1">
        <f t="shared" ref="AJ238" si="3599">IF(COUNT(L238)&lt;1,0,IF((L$3-COUNTIF(L237:L244,"&lt;"&amp;L238))&lt;0,0,IF(((L$3-COUNTIF(L237:L244,"&lt;"&amp;L238))/COUNTIF(L237:L244,L238))&gt;1,1,(L$3-COUNTIF(L237:L244,"&lt;"&amp;L238))/COUNTIF(L237:L244,L238))))</f>
        <v>1</v>
      </c>
      <c r="AK238" s="1">
        <f t="shared" ref="AK238" si="3600">IF(COUNT(M238)&lt;1,0,IF((M$3-COUNTIF(M237:M244,"&lt;"&amp;M238))&lt;0,0,IF(((M$3-COUNTIF(M237:M244,"&lt;"&amp;M238))/COUNTIF(M237:M244,M238))&gt;1,1,(M$3-COUNTIF(M237:M244,"&lt;"&amp;M238))/COUNTIF(M237:M244,M238))))</f>
        <v>1</v>
      </c>
      <c r="AL238" s="1">
        <f t="shared" ref="AL238" si="3601">IF(COUNT(N238)&lt;1,0,IF((N$3-COUNTIF(N237:N244,"&lt;"&amp;N238))&lt;0,0,IF(((N$3-COUNTIF(N237:N244,"&lt;"&amp;N238))/COUNTIF(N237:N244,N238))&gt;1,1,(N$3-COUNTIF(N237:N244,"&lt;"&amp;N238))/COUNTIF(N237:N244,N238))))</f>
        <v>0.625</v>
      </c>
      <c r="AM238" s="1">
        <f t="shared" ref="AM238" si="3602">IF(COUNT(O238)&lt;1,0,IF((O$3-COUNTIF(O237:O244,"&lt;"&amp;O238))&lt;0,0,IF(((O$3-COUNTIF(O237:O244,"&lt;"&amp;O238))/COUNTIF(O237:O244,O238))&gt;1,1,(O$3-COUNTIF(O237:O244,"&lt;"&amp;O238))/COUNTIF(O237:O244,O238))))</f>
        <v>1</v>
      </c>
      <c r="AN238" s="1">
        <f t="shared" ref="AN238" si="3603">IF(COUNT(P238)&lt;1,0,IF((P$3-COUNTIF(P237:P244,"&lt;"&amp;P238))&lt;0,0,IF(((P$3-COUNTIF(P237:P244,"&lt;"&amp;P238))/COUNTIF(P237:P244,P238))&gt;1,1,(P$3-COUNTIF(P237:P244,"&lt;"&amp;P238))/COUNTIF(P237:P244,P238))))</f>
        <v>1</v>
      </c>
      <c r="AO238" s="1">
        <f t="shared" ref="AO238" si="3604">IF(COUNT(Q238)&lt;1,0,IF((Q$3-COUNTIF(Q237:Q244,"&lt;"&amp;Q238))&lt;0,0,IF(((Q$3-COUNTIF(Q237:Q244,"&lt;"&amp;Q238))/COUNTIF(Q237:Q244,Q238))&gt;1,1,(Q$3-COUNTIF(Q237:Q244,"&lt;"&amp;Q238))/COUNTIF(Q237:Q244,Q238))))</f>
        <v>0.625</v>
      </c>
      <c r="AP238" s="1">
        <f t="shared" ref="AP238" si="3605">IF(COUNT(R238)&lt;1,0,IF((R$3-COUNTIF(R237:R244,"&lt;"&amp;R238))&lt;0,0,IF(((R$3-COUNTIF(R237:R244,"&lt;"&amp;R238))/COUNTIF(R237:R244,R238))&gt;1,1,(R$3-COUNTIF(R237:R244,"&lt;"&amp;R238))/COUNTIF(R237:R244,R238))))</f>
        <v>0.625</v>
      </c>
      <c r="AQ238" s="1">
        <f t="shared" ref="AQ238" si="3606">IF(COUNT(S238)&lt;1,0,IF((S$3-COUNTIF(S237:S244,"&lt;"&amp;S238))&lt;0,0,IF(((S$3-COUNTIF(S237:S244,"&lt;"&amp;S238))/COUNTIF(S237:S244,S238))&gt;1,1,(S$3-COUNTIF(S237:S244,"&lt;"&amp;S238))/COUNTIF(S237:S244,S238))))</f>
        <v>0.625</v>
      </c>
      <c r="AR238" s="1">
        <f t="shared" ref="AR238" si="3607">IF(COUNT(T238)&lt;1,0,IF((T$3-COUNTIF(T237:T244,"&lt;"&amp;T238))&lt;0,0,IF(((T$3-COUNTIF(T237:T244,"&lt;"&amp;T238))/COUNTIF(T237:T244,T238))&gt;1,1,(T$3-COUNTIF(T237:T244,"&lt;"&amp;T238))/COUNTIF(T237:T244,T238))))</f>
        <v>0.625</v>
      </c>
      <c r="AS238" s="1">
        <f t="shared" ref="AS238" si="3608">IF(COUNT(U238)&lt;1,0,IF((U$3-COUNTIF(U237:U244,"&lt;"&amp;U238))&lt;0,0,IF(((U$3-COUNTIF(U237:U244,"&lt;"&amp;U238))/COUNTIF(U237:U244,U238))&gt;1,1,(U$3-COUNTIF(U237:U244,"&lt;"&amp;U238))/COUNTIF(U237:U244,U238))))</f>
        <v>0</v>
      </c>
      <c r="AT238" s="1">
        <f t="shared" ref="AT238" si="3609">IF(COUNT(V238)&lt;1,0,IF((V$3-COUNTIF(V237:V244,"&lt;"&amp;V238))&lt;0,0,IF(((V$3-COUNTIF(V237:V244,"&lt;"&amp;V238))/COUNTIF(V237:V244,V238))&gt;1,1,(V$3-COUNTIF(V237:V244,"&lt;"&amp;V238))/COUNTIF(V237:V244,V238))))</f>
        <v>0</v>
      </c>
      <c r="AU238" s="1">
        <f t="shared" ref="AU238" si="3610">IF(COUNT(W238)&lt;1,0,IF((W$3-COUNTIF(W237:W244,"&lt;"&amp;W238))&lt;0,0,IF(((W$3-COUNTIF(W237:W244,"&lt;"&amp;W238))/COUNTIF(W237:W244,W238))&gt;1,1,(W$3-COUNTIF(W237:W244,"&lt;"&amp;W238))/COUNTIF(W237:W244,W238))))</f>
        <v>0</v>
      </c>
      <c r="AV238" s="1">
        <f t="shared" ref="AV238" si="3611">IF(COUNT(X238)&lt;1,0,IF((X$3-COUNTIF(X237:X244,"&lt;"&amp;X238))&lt;0,0,IF(((X$3-COUNTIF(X237:X244,"&lt;"&amp;X238))/COUNTIF(X237:X244,X238))&gt;1,1,(X$3-COUNTIF(X237:X244,"&lt;"&amp;X238))/COUNTIF(X237:X244,X238))))</f>
        <v>0</v>
      </c>
      <c r="AW238" s="1">
        <f t="shared" ref="AW238" si="3612">IF(COUNT(Y238)&lt;1,0,IF((Y$3-COUNTIF(Y237:Y244,"&lt;"&amp;Y238))&lt;0,0,IF(((Y$3-COUNTIF(Y237:Y244,"&lt;"&amp;Y238))/COUNTIF(Y237:Y244,Y238))&gt;1,1,(Y$3-COUNTIF(Y237:Y244,"&lt;"&amp;Y238))/COUNTIF(Y237:Y244,Y238))))</f>
        <v>0</v>
      </c>
    </row>
    <row r="239" spans="1:49" ht="15" x14ac:dyDescent="0.2">
      <c r="B239" s="11" t="s">
        <v>286</v>
      </c>
      <c r="C239" s="18" t="s">
        <v>221</v>
      </c>
      <c r="D239" s="7">
        <v>45</v>
      </c>
      <c r="E239" s="7">
        <v>43</v>
      </c>
      <c r="F239" s="7">
        <v>45</v>
      </c>
      <c r="G239" s="7">
        <v>45</v>
      </c>
      <c r="H239" s="7">
        <v>38</v>
      </c>
      <c r="I239" s="7">
        <v>45</v>
      </c>
      <c r="J239" s="7">
        <v>45</v>
      </c>
      <c r="K239" s="7">
        <v>45</v>
      </c>
      <c r="L239" s="7">
        <v>45</v>
      </c>
      <c r="M239" s="7">
        <v>45</v>
      </c>
      <c r="N239" s="7">
        <v>45</v>
      </c>
      <c r="O239" s="7">
        <v>45</v>
      </c>
      <c r="P239" s="7">
        <v>45</v>
      </c>
      <c r="Q239" s="7">
        <v>45</v>
      </c>
      <c r="R239" s="7">
        <v>45</v>
      </c>
      <c r="S239" s="7">
        <v>45</v>
      </c>
      <c r="T239" s="7">
        <v>45</v>
      </c>
      <c r="U239" s="7"/>
      <c r="V239" s="7"/>
      <c r="W239" s="7"/>
      <c r="X239" s="7"/>
      <c r="Y239" s="7"/>
      <c r="Z239" s="30">
        <f t="shared" si="3591"/>
        <v>44.470588235294116</v>
      </c>
      <c r="AB239" s="1">
        <f>IF(COUNT(D239)&lt;1,0,IF((D$3-COUNTIF(D237:D244,"&lt;"&amp;D239))&lt;0,0,IF(((D$3-COUNTIF(D237:D244,"&lt;"&amp;D239))/COUNTIF(D237:D244,D239))&gt;1,1,(D$3-COUNTIF(D237:D244,"&lt;"&amp;D239))/COUNTIF(D237:D244,D239))))</f>
        <v>0</v>
      </c>
      <c r="AC239" s="1">
        <f t="shared" ref="AC239" si="3613">IF(COUNT(E239)&lt;1,0,IF((E$3-COUNTIF(E237:E244,"&lt;"&amp;E239))&lt;0,0,IF(((E$3-COUNTIF(E237:E244,"&lt;"&amp;E239))/COUNTIF(E237:E244,E239))&gt;1,1,(E$3-COUNTIF(E237:E244,"&lt;"&amp;E239))/COUNTIF(E237:E244,E239))))</f>
        <v>0</v>
      </c>
      <c r="AD239" s="1">
        <f t="shared" ref="AD239" si="3614">IF(COUNT(F239)&lt;1,0,IF((F$3-COUNTIF(F237:F244,"&lt;"&amp;F239))&lt;0,0,IF(((F$3-COUNTIF(F237:F244,"&lt;"&amp;F239))/COUNTIF(F237:F244,F239))&gt;1,1,(F$3-COUNTIF(F237:F244,"&lt;"&amp;F239))/COUNTIF(F237:F244,F239))))</f>
        <v>0</v>
      </c>
      <c r="AE239" s="1">
        <f t="shared" ref="AE239" si="3615">IF(COUNT(G239)&lt;1,0,IF((G$3-COUNTIF(G237:G244,"&lt;"&amp;G239))&lt;0,0,IF(((G$3-COUNTIF(G237:G244,"&lt;"&amp;G239))/COUNTIF(G237:G244,G239))&gt;1,1,(G$3-COUNTIF(G237:G244,"&lt;"&amp;G239))/COUNTIF(G237:G244,G239))))</f>
        <v>0</v>
      </c>
      <c r="AF239" s="1">
        <f t="shared" ref="AF239" si="3616">IF(COUNT(H239)&lt;1,0,IF((H$3-COUNTIF(H237:H244,"&lt;"&amp;H239))&lt;0,0,IF(((H$3-COUNTIF(H237:H244,"&lt;"&amp;H239))/COUNTIF(H237:H244,H239))&gt;1,1,(H$3-COUNTIF(H237:H244,"&lt;"&amp;H239))/COUNTIF(H237:H244,H239))))</f>
        <v>1</v>
      </c>
      <c r="AG239" s="1">
        <f t="shared" ref="AG239" si="3617">IF(COUNT(I239)&lt;1,0,IF((I$3-COUNTIF(I237:I244,"&lt;"&amp;I239))&lt;0,0,IF(((I$3-COUNTIF(I237:I244,"&lt;"&amp;I239))/COUNTIF(I237:I244,I239))&gt;1,1,(I$3-COUNTIF(I237:I244,"&lt;"&amp;I239))/COUNTIF(I237:I244,I239))))</f>
        <v>0.4</v>
      </c>
      <c r="AH239" s="1">
        <f t="shared" ref="AH239" si="3618">IF(COUNT(J239)&lt;1,0,IF((J$3-COUNTIF(J237:J244,"&lt;"&amp;J239))&lt;0,0,IF(((J$3-COUNTIF(J237:J244,"&lt;"&amp;J239))/COUNTIF(J237:J244,J239))&gt;1,1,(J$3-COUNTIF(J237:J244,"&lt;"&amp;J239))/COUNTIF(J237:J244,J239))))</f>
        <v>0.4</v>
      </c>
      <c r="AI239" s="1">
        <f t="shared" ref="AI239" si="3619">IF(COUNT(K239)&lt;1,0,IF((K$3-COUNTIF(K237:K244,"&lt;"&amp;K239))&lt;0,0,IF(((K$3-COUNTIF(K237:K244,"&lt;"&amp;K239))/COUNTIF(K237:K244,K239))&gt;1,1,(K$3-COUNTIF(K237:K244,"&lt;"&amp;K239))/COUNTIF(K237:K244,K239))))</f>
        <v>0.4</v>
      </c>
      <c r="AJ239" s="1">
        <f t="shared" ref="AJ239" si="3620">IF(COUNT(L239)&lt;1,0,IF((L$3-COUNTIF(L237:L244,"&lt;"&amp;L239))&lt;0,0,IF(((L$3-COUNTIF(L237:L244,"&lt;"&amp;L239))/COUNTIF(L237:L244,L239))&gt;1,1,(L$3-COUNTIF(L237:L244,"&lt;"&amp;L239))/COUNTIF(L237:L244,L239))))</f>
        <v>0</v>
      </c>
      <c r="AK239" s="1">
        <f t="shared" ref="AK239" si="3621">IF(COUNT(M239)&lt;1,0,IF((M$3-COUNTIF(M237:M244,"&lt;"&amp;M239))&lt;0,0,IF(((M$3-COUNTIF(M237:M244,"&lt;"&amp;M239))/COUNTIF(M237:M244,M239))&gt;1,1,(M$3-COUNTIF(M237:M244,"&lt;"&amp;M239))/COUNTIF(M237:M244,M239))))</f>
        <v>0</v>
      </c>
      <c r="AL239" s="1">
        <f t="shared" ref="AL239" si="3622">IF(COUNT(N239)&lt;1,0,IF((N$3-COUNTIF(N237:N244,"&lt;"&amp;N239))&lt;0,0,IF(((N$3-COUNTIF(N237:N244,"&lt;"&amp;N239))/COUNTIF(N237:N244,N239))&gt;1,1,(N$3-COUNTIF(N237:N244,"&lt;"&amp;N239))/COUNTIF(N237:N244,N239))))</f>
        <v>0.625</v>
      </c>
      <c r="AM239" s="1">
        <f t="shared" ref="AM239" si="3623">IF(COUNT(O239)&lt;1,0,IF((O$3-COUNTIF(O237:O244,"&lt;"&amp;O239))&lt;0,0,IF(((O$3-COUNTIF(O237:O244,"&lt;"&amp;O239))/COUNTIF(O237:O244,O239))&gt;1,1,(O$3-COUNTIF(O237:O244,"&lt;"&amp;O239))/COUNTIF(O237:O244,O239))))</f>
        <v>0.4</v>
      </c>
      <c r="AN239" s="1">
        <f t="shared" ref="AN239" si="3624">IF(COUNT(P239)&lt;1,0,IF((P$3-COUNTIF(P237:P244,"&lt;"&amp;P239))&lt;0,0,IF(((P$3-COUNTIF(P237:P244,"&lt;"&amp;P239))/COUNTIF(P237:P244,P239))&gt;1,1,(P$3-COUNTIF(P237:P244,"&lt;"&amp;P239))/COUNTIF(P237:P244,P239))))</f>
        <v>0.4</v>
      </c>
      <c r="AO239" s="1">
        <f t="shared" ref="AO239" si="3625">IF(COUNT(Q239)&lt;1,0,IF((Q$3-COUNTIF(Q237:Q244,"&lt;"&amp;Q239))&lt;0,0,IF(((Q$3-COUNTIF(Q237:Q244,"&lt;"&amp;Q239))/COUNTIF(Q237:Q244,Q239))&gt;1,1,(Q$3-COUNTIF(Q237:Q244,"&lt;"&amp;Q239))/COUNTIF(Q237:Q244,Q239))))</f>
        <v>0.625</v>
      </c>
      <c r="AP239" s="1">
        <f t="shared" ref="AP239" si="3626">IF(COUNT(R239)&lt;1,0,IF((R$3-COUNTIF(R237:R244,"&lt;"&amp;R239))&lt;0,0,IF(((R$3-COUNTIF(R237:R244,"&lt;"&amp;R239))/COUNTIF(R237:R244,R239))&gt;1,1,(R$3-COUNTIF(R237:R244,"&lt;"&amp;R239))/COUNTIF(R237:R244,R239))))</f>
        <v>0.625</v>
      </c>
      <c r="AQ239" s="1">
        <f t="shared" ref="AQ239" si="3627">IF(COUNT(S239)&lt;1,0,IF((S$3-COUNTIF(S237:S244,"&lt;"&amp;S239))&lt;0,0,IF(((S$3-COUNTIF(S237:S244,"&lt;"&amp;S239))/COUNTIF(S237:S244,S239))&gt;1,1,(S$3-COUNTIF(S237:S244,"&lt;"&amp;S239))/COUNTIF(S237:S244,S239))))</f>
        <v>0.625</v>
      </c>
      <c r="AR239" s="1">
        <f t="shared" ref="AR239" si="3628">IF(COUNT(T239)&lt;1,0,IF((T$3-COUNTIF(T237:T244,"&lt;"&amp;T239))&lt;0,0,IF(((T$3-COUNTIF(T237:T244,"&lt;"&amp;T239))/COUNTIF(T237:T244,T239))&gt;1,1,(T$3-COUNTIF(T237:T244,"&lt;"&amp;T239))/COUNTIF(T237:T244,T239))))</f>
        <v>0.625</v>
      </c>
      <c r="AS239" s="1">
        <f t="shared" ref="AS239" si="3629">IF(COUNT(U239)&lt;1,0,IF((U$3-COUNTIF(U237:U244,"&lt;"&amp;U239))&lt;0,0,IF(((U$3-COUNTIF(U237:U244,"&lt;"&amp;U239))/COUNTIF(U237:U244,U239))&gt;1,1,(U$3-COUNTIF(U237:U244,"&lt;"&amp;U239))/COUNTIF(U237:U244,U239))))</f>
        <v>0</v>
      </c>
      <c r="AT239" s="1">
        <f t="shared" ref="AT239" si="3630">IF(COUNT(V239)&lt;1,0,IF((V$3-COUNTIF(V237:V244,"&lt;"&amp;V239))&lt;0,0,IF(((V$3-COUNTIF(V237:V244,"&lt;"&amp;V239))/COUNTIF(V237:V244,V239))&gt;1,1,(V$3-COUNTIF(V237:V244,"&lt;"&amp;V239))/COUNTIF(V237:V244,V239))))</f>
        <v>0</v>
      </c>
      <c r="AU239" s="1">
        <f t="shared" ref="AU239" si="3631">IF(COUNT(W239)&lt;1,0,IF((W$3-COUNTIF(W237:W244,"&lt;"&amp;W239))&lt;0,0,IF(((W$3-COUNTIF(W237:W244,"&lt;"&amp;W239))/COUNTIF(W237:W244,W239))&gt;1,1,(W$3-COUNTIF(W237:W244,"&lt;"&amp;W239))/COUNTIF(W237:W244,W239))))</f>
        <v>0</v>
      </c>
      <c r="AV239" s="1">
        <f t="shared" ref="AV239" si="3632">IF(COUNT(X239)&lt;1,0,IF((X$3-COUNTIF(X237:X244,"&lt;"&amp;X239))&lt;0,0,IF(((X$3-COUNTIF(X237:X244,"&lt;"&amp;X239))/COUNTIF(X237:X244,X239))&gt;1,1,(X$3-COUNTIF(X237:X244,"&lt;"&amp;X239))/COUNTIF(X237:X244,X239))))</f>
        <v>0</v>
      </c>
      <c r="AW239" s="1">
        <f t="shared" ref="AW239" si="3633">IF(COUNT(Y239)&lt;1,0,IF((Y$3-COUNTIF(Y237:Y244,"&lt;"&amp;Y239))&lt;0,0,IF(((Y$3-COUNTIF(Y237:Y244,"&lt;"&amp;Y239))/COUNTIF(Y237:Y244,Y239))&gt;1,1,(Y$3-COUNTIF(Y237:Y244,"&lt;"&amp;Y239))/COUNTIF(Y237:Y244,Y239))))</f>
        <v>0</v>
      </c>
    </row>
    <row r="240" spans="1:49" ht="15" x14ac:dyDescent="0.2">
      <c r="B240" s="11" t="s">
        <v>287</v>
      </c>
      <c r="C240" s="28" t="s">
        <v>221</v>
      </c>
      <c r="D240" s="7">
        <v>37</v>
      </c>
      <c r="E240" s="7">
        <v>41</v>
      </c>
      <c r="F240" s="7">
        <v>38</v>
      </c>
      <c r="G240" s="7">
        <v>45</v>
      </c>
      <c r="H240" s="7">
        <v>45</v>
      </c>
      <c r="I240" s="7">
        <v>45</v>
      </c>
      <c r="J240" s="7">
        <v>45</v>
      </c>
      <c r="K240" s="7">
        <v>45</v>
      </c>
      <c r="L240" s="7">
        <v>45</v>
      </c>
      <c r="M240" s="7">
        <v>35</v>
      </c>
      <c r="N240" s="7">
        <v>45</v>
      </c>
      <c r="O240" s="7">
        <v>36</v>
      </c>
      <c r="P240" s="7">
        <v>37</v>
      </c>
      <c r="Q240" s="7">
        <v>45</v>
      </c>
      <c r="R240" s="7">
        <v>45</v>
      </c>
      <c r="S240" s="7">
        <v>45</v>
      </c>
      <c r="T240" s="7">
        <v>45</v>
      </c>
      <c r="U240" s="7"/>
      <c r="V240" s="7"/>
      <c r="W240" s="7"/>
      <c r="X240" s="7"/>
      <c r="Y240" s="7"/>
      <c r="Z240" s="30">
        <f t="shared" si="3591"/>
        <v>42.294117647058826</v>
      </c>
      <c r="AB240" s="1">
        <f>IF(COUNT(D240)&lt;1,0,IF((D$3-COUNTIF(D237:D244,"&lt;"&amp;D240))&lt;0,0,IF(((D$3-COUNTIF(D237:D244,"&lt;"&amp;D240))/COUNTIF(D237:D244,D240))&gt;1,1,(D$3-COUNTIF(D237:D244,"&lt;"&amp;D240))/COUNTIF(D237:D244,D240))))</f>
        <v>1</v>
      </c>
      <c r="AC240" s="1">
        <f t="shared" ref="AC240" si="3634">IF(COUNT(E240)&lt;1,0,IF((E$3-COUNTIF(E237:E244,"&lt;"&amp;E240))&lt;0,0,IF(((E$3-COUNTIF(E237:E244,"&lt;"&amp;E240))/COUNTIF(E237:E244,E240))&gt;1,1,(E$3-COUNTIF(E237:E244,"&lt;"&amp;E240))/COUNTIF(E237:E244,E240))))</f>
        <v>1</v>
      </c>
      <c r="AD240" s="1">
        <f t="shared" ref="AD240" si="3635">IF(COUNT(F240)&lt;1,0,IF((F$3-COUNTIF(F237:F244,"&lt;"&amp;F240))&lt;0,0,IF(((F$3-COUNTIF(F237:F244,"&lt;"&amp;F240))/COUNTIF(F237:F244,F240))&gt;1,1,(F$3-COUNTIF(F237:F244,"&lt;"&amp;F240))/COUNTIF(F237:F244,F240))))</f>
        <v>1</v>
      </c>
      <c r="AE240" s="1">
        <f t="shared" ref="AE240" si="3636">IF(COUNT(G240)&lt;1,0,IF((G$3-COUNTIF(G237:G244,"&lt;"&amp;G240))&lt;0,0,IF(((G$3-COUNTIF(G237:G244,"&lt;"&amp;G240))/COUNTIF(G237:G244,G240))&gt;1,1,(G$3-COUNTIF(G237:G244,"&lt;"&amp;G240))/COUNTIF(G237:G244,G240))))</f>
        <v>0</v>
      </c>
      <c r="AF240" s="1">
        <f t="shared" ref="AF240" si="3637">IF(COUNT(H240)&lt;1,0,IF((H$3-COUNTIF(H237:H244,"&lt;"&amp;H240))&lt;0,0,IF(((H$3-COUNTIF(H237:H244,"&lt;"&amp;H240))/COUNTIF(H237:H244,H240))&gt;1,1,(H$3-COUNTIF(H237:H244,"&lt;"&amp;H240))/COUNTIF(H237:H244,H240))))</f>
        <v>0</v>
      </c>
      <c r="AG240" s="1">
        <f t="shared" ref="AG240" si="3638">IF(COUNT(I240)&lt;1,0,IF((I$3-COUNTIF(I237:I244,"&lt;"&amp;I240))&lt;0,0,IF(((I$3-COUNTIF(I237:I244,"&lt;"&amp;I240))/COUNTIF(I237:I244,I240))&gt;1,1,(I$3-COUNTIF(I237:I244,"&lt;"&amp;I240))/COUNTIF(I237:I244,I240))))</f>
        <v>0.4</v>
      </c>
      <c r="AH240" s="1">
        <f t="shared" ref="AH240" si="3639">IF(COUNT(J240)&lt;1,0,IF((J$3-COUNTIF(J237:J244,"&lt;"&amp;J240))&lt;0,0,IF(((J$3-COUNTIF(J237:J244,"&lt;"&amp;J240))/COUNTIF(J237:J244,J240))&gt;1,1,(J$3-COUNTIF(J237:J244,"&lt;"&amp;J240))/COUNTIF(J237:J244,J240))))</f>
        <v>0.4</v>
      </c>
      <c r="AI240" s="1">
        <f t="shared" ref="AI240" si="3640">IF(COUNT(K240)&lt;1,0,IF((K$3-COUNTIF(K237:K244,"&lt;"&amp;K240))&lt;0,0,IF(((K$3-COUNTIF(K237:K244,"&lt;"&amp;K240))/COUNTIF(K237:K244,K240))&gt;1,1,(K$3-COUNTIF(K237:K244,"&lt;"&amp;K240))/COUNTIF(K237:K244,K240))))</f>
        <v>0.4</v>
      </c>
      <c r="AJ240" s="1">
        <f t="shared" ref="AJ240" si="3641">IF(COUNT(L240)&lt;1,0,IF((L$3-COUNTIF(L237:L244,"&lt;"&amp;L240))&lt;0,0,IF(((L$3-COUNTIF(L237:L244,"&lt;"&amp;L240))/COUNTIF(L237:L244,L240))&gt;1,1,(L$3-COUNTIF(L237:L244,"&lt;"&amp;L240))/COUNTIF(L237:L244,L240))))</f>
        <v>0</v>
      </c>
      <c r="AK240" s="1">
        <f t="shared" ref="AK240" si="3642">IF(COUNT(M240)&lt;1,0,IF((M$3-COUNTIF(M237:M244,"&lt;"&amp;M240))&lt;0,0,IF(((M$3-COUNTIF(M237:M244,"&lt;"&amp;M240))/COUNTIF(M237:M244,M240))&gt;1,1,(M$3-COUNTIF(M237:M244,"&lt;"&amp;M240))/COUNTIF(M237:M244,M240))))</f>
        <v>1</v>
      </c>
      <c r="AL240" s="1">
        <f t="shared" ref="AL240" si="3643">IF(COUNT(N240)&lt;1,0,IF((N$3-COUNTIF(N237:N244,"&lt;"&amp;N240))&lt;0,0,IF(((N$3-COUNTIF(N237:N244,"&lt;"&amp;N240))/COUNTIF(N237:N244,N240))&gt;1,1,(N$3-COUNTIF(N237:N244,"&lt;"&amp;N240))/COUNTIF(N237:N244,N240))))</f>
        <v>0.625</v>
      </c>
      <c r="AM240" s="1">
        <f t="shared" ref="AM240" si="3644">IF(COUNT(O240)&lt;1,0,IF((O$3-COUNTIF(O237:O244,"&lt;"&amp;O240))&lt;0,0,IF(((O$3-COUNTIF(O237:O244,"&lt;"&amp;O240))/COUNTIF(O237:O244,O240))&gt;1,1,(O$3-COUNTIF(O237:O244,"&lt;"&amp;O240))/COUNTIF(O237:O244,O240))))</f>
        <v>1</v>
      </c>
      <c r="AN240" s="1">
        <f t="shared" ref="AN240" si="3645">IF(COUNT(P240)&lt;1,0,IF((P$3-COUNTIF(P237:P244,"&lt;"&amp;P240))&lt;0,0,IF(((P$3-COUNTIF(P237:P244,"&lt;"&amp;P240))/COUNTIF(P237:P244,P240))&gt;1,1,(P$3-COUNTIF(P237:P244,"&lt;"&amp;P240))/COUNTIF(P237:P244,P240))))</f>
        <v>1</v>
      </c>
      <c r="AO240" s="1">
        <f t="shared" ref="AO240" si="3646">IF(COUNT(Q240)&lt;1,0,IF((Q$3-COUNTIF(Q237:Q244,"&lt;"&amp;Q240))&lt;0,0,IF(((Q$3-COUNTIF(Q237:Q244,"&lt;"&amp;Q240))/COUNTIF(Q237:Q244,Q240))&gt;1,1,(Q$3-COUNTIF(Q237:Q244,"&lt;"&amp;Q240))/COUNTIF(Q237:Q244,Q240))))</f>
        <v>0.625</v>
      </c>
      <c r="AP240" s="1">
        <f t="shared" ref="AP240" si="3647">IF(COUNT(R240)&lt;1,0,IF((R$3-COUNTIF(R237:R244,"&lt;"&amp;R240))&lt;0,0,IF(((R$3-COUNTIF(R237:R244,"&lt;"&amp;R240))/COUNTIF(R237:R244,R240))&gt;1,1,(R$3-COUNTIF(R237:R244,"&lt;"&amp;R240))/COUNTIF(R237:R244,R240))))</f>
        <v>0.625</v>
      </c>
      <c r="AQ240" s="1">
        <f t="shared" ref="AQ240" si="3648">IF(COUNT(S240)&lt;1,0,IF((S$3-COUNTIF(S237:S244,"&lt;"&amp;S240))&lt;0,0,IF(((S$3-COUNTIF(S237:S244,"&lt;"&amp;S240))/COUNTIF(S237:S244,S240))&gt;1,1,(S$3-COUNTIF(S237:S244,"&lt;"&amp;S240))/COUNTIF(S237:S244,S240))))</f>
        <v>0.625</v>
      </c>
      <c r="AR240" s="1">
        <f t="shared" ref="AR240" si="3649">IF(COUNT(T240)&lt;1,0,IF((T$3-COUNTIF(T237:T244,"&lt;"&amp;T240))&lt;0,0,IF(((T$3-COUNTIF(T237:T244,"&lt;"&amp;T240))/COUNTIF(T237:T244,T240))&gt;1,1,(T$3-COUNTIF(T237:T244,"&lt;"&amp;T240))/COUNTIF(T237:T244,T240))))</f>
        <v>0.625</v>
      </c>
      <c r="AS240" s="1">
        <f t="shared" ref="AS240" si="3650">IF(COUNT(U240)&lt;1,0,IF((U$3-COUNTIF(U237:U244,"&lt;"&amp;U240))&lt;0,0,IF(((U$3-COUNTIF(U237:U244,"&lt;"&amp;U240))/COUNTIF(U237:U244,U240))&gt;1,1,(U$3-COUNTIF(U237:U244,"&lt;"&amp;U240))/COUNTIF(U237:U244,U240))))</f>
        <v>0</v>
      </c>
      <c r="AT240" s="1">
        <f t="shared" ref="AT240" si="3651">IF(COUNT(V240)&lt;1,0,IF((V$3-COUNTIF(V237:V244,"&lt;"&amp;V240))&lt;0,0,IF(((V$3-COUNTIF(V237:V244,"&lt;"&amp;V240))/COUNTIF(V237:V244,V240))&gt;1,1,(V$3-COUNTIF(V237:V244,"&lt;"&amp;V240))/COUNTIF(V237:V244,V240))))</f>
        <v>0</v>
      </c>
      <c r="AU240" s="1">
        <f t="shared" ref="AU240" si="3652">IF(COUNT(W240)&lt;1,0,IF((W$3-COUNTIF(W237:W244,"&lt;"&amp;W240))&lt;0,0,IF(((W$3-COUNTIF(W237:W244,"&lt;"&amp;W240))/COUNTIF(W237:W244,W240))&gt;1,1,(W$3-COUNTIF(W237:W244,"&lt;"&amp;W240))/COUNTIF(W237:W244,W240))))</f>
        <v>0</v>
      </c>
      <c r="AV240" s="1">
        <f t="shared" ref="AV240" si="3653">IF(COUNT(X240)&lt;1,0,IF((X$3-COUNTIF(X237:X244,"&lt;"&amp;X240))&lt;0,0,IF(((X$3-COUNTIF(X237:X244,"&lt;"&amp;X240))/COUNTIF(X237:X244,X240))&gt;1,1,(X$3-COUNTIF(X237:X244,"&lt;"&amp;X240))/COUNTIF(X237:X244,X240))))</f>
        <v>0</v>
      </c>
      <c r="AW240" s="1">
        <f t="shared" ref="AW240" si="3654">IF(COUNT(Y240)&lt;1,0,IF((Y$3-COUNTIF(Y237:Y244,"&lt;"&amp;Y240))&lt;0,0,IF(((Y$3-COUNTIF(Y237:Y244,"&lt;"&amp;Y240))/COUNTIF(Y237:Y244,Y240))&gt;1,1,(Y$3-COUNTIF(Y237:Y244,"&lt;"&amp;Y240))/COUNTIF(Y237:Y244,Y240))))</f>
        <v>0</v>
      </c>
    </row>
    <row r="241" spans="1:49" ht="15" x14ac:dyDescent="0.2">
      <c r="B241" s="27" t="s">
        <v>288</v>
      </c>
      <c r="C241" s="28" t="s">
        <v>221</v>
      </c>
      <c r="D241" s="7">
        <v>41</v>
      </c>
      <c r="E241" s="7">
        <v>37</v>
      </c>
      <c r="F241" s="7">
        <v>45</v>
      </c>
      <c r="G241" s="7">
        <v>45</v>
      </c>
      <c r="H241" s="7">
        <v>45</v>
      </c>
      <c r="I241" s="7">
        <v>45</v>
      </c>
      <c r="J241" s="7">
        <v>45</v>
      </c>
      <c r="K241" s="7">
        <v>45</v>
      </c>
      <c r="L241" s="7">
        <v>45</v>
      </c>
      <c r="M241" s="7">
        <v>45</v>
      </c>
      <c r="N241" s="7">
        <v>45</v>
      </c>
      <c r="O241" s="7">
        <v>45</v>
      </c>
      <c r="P241" s="7">
        <v>45</v>
      </c>
      <c r="Q241" s="7">
        <v>45</v>
      </c>
      <c r="R241" s="7">
        <v>45</v>
      </c>
      <c r="S241" s="7">
        <v>45</v>
      </c>
      <c r="T241" s="7">
        <v>45</v>
      </c>
      <c r="U241" s="7"/>
      <c r="V241" s="7"/>
      <c r="W241" s="7"/>
      <c r="X241" s="7"/>
      <c r="Y241" s="7"/>
      <c r="Z241" s="13">
        <f t="shared" si="3591"/>
        <v>44.294117647058826</v>
      </c>
      <c r="AB241" s="1">
        <f>IF(COUNT(D241)&lt;1,0,IF((D$3-COUNTIF(D237:D244,"&lt;"&amp;D241))&lt;0,0,IF(((D$3-COUNTIF(D237:D244,"&lt;"&amp;D241))/COUNTIF(D237:D244,D241))&gt;1,1,(D$3-COUNTIF(D237:D244,"&lt;"&amp;D241))/COUNTIF(D237:D244,D241))))</f>
        <v>1</v>
      </c>
      <c r="AC241" s="1">
        <f t="shared" ref="AC241" si="3655">IF(COUNT(E241)&lt;1,0,IF((E$3-COUNTIF(E237:E244,"&lt;"&amp;E241))&lt;0,0,IF(((E$3-COUNTIF(E237:E244,"&lt;"&amp;E241))/COUNTIF(E237:E244,E241))&gt;1,1,(E$3-COUNTIF(E237:E244,"&lt;"&amp;E241))/COUNTIF(E237:E244,E241))))</f>
        <v>1</v>
      </c>
      <c r="AD241" s="1">
        <f t="shared" ref="AD241" si="3656">IF(COUNT(F241)&lt;1,0,IF((F$3-COUNTIF(F237:F244,"&lt;"&amp;F241))&lt;0,0,IF(((F$3-COUNTIF(F237:F244,"&lt;"&amp;F241))/COUNTIF(F237:F244,F241))&gt;1,1,(F$3-COUNTIF(F237:F244,"&lt;"&amp;F241))/COUNTIF(F237:F244,F241))))</f>
        <v>0</v>
      </c>
      <c r="AE241" s="1">
        <f t="shared" ref="AE241" si="3657">IF(COUNT(G241)&lt;1,0,IF((G$3-COUNTIF(G237:G244,"&lt;"&amp;G241))&lt;0,0,IF(((G$3-COUNTIF(G237:G244,"&lt;"&amp;G241))/COUNTIF(G237:G244,G241))&gt;1,1,(G$3-COUNTIF(G237:G244,"&lt;"&amp;G241))/COUNTIF(G237:G244,G241))))</f>
        <v>0</v>
      </c>
      <c r="AF241" s="1">
        <f t="shared" ref="AF241" si="3658">IF(COUNT(H241)&lt;1,0,IF((H$3-COUNTIF(H237:H244,"&lt;"&amp;H241))&lt;0,0,IF(((H$3-COUNTIF(H237:H244,"&lt;"&amp;H241))/COUNTIF(H237:H244,H241))&gt;1,1,(H$3-COUNTIF(H237:H244,"&lt;"&amp;H241))/COUNTIF(H237:H244,H241))))</f>
        <v>0</v>
      </c>
      <c r="AG241" s="1">
        <f t="shared" ref="AG241" si="3659">IF(COUNT(I241)&lt;1,0,IF((I$3-COUNTIF(I237:I244,"&lt;"&amp;I241))&lt;0,0,IF(((I$3-COUNTIF(I237:I244,"&lt;"&amp;I241))/COUNTIF(I237:I244,I241))&gt;1,1,(I$3-COUNTIF(I237:I244,"&lt;"&amp;I241))/COUNTIF(I237:I244,I241))))</f>
        <v>0.4</v>
      </c>
      <c r="AH241" s="1">
        <f t="shared" ref="AH241" si="3660">IF(COUNT(J241)&lt;1,0,IF((J$3-COUNTIF(J237:J244,"&lt;"&amp;J241))&lt;0,0,IF(((J$3-COUNTIF(J237:J244,"&lt;"&amp;J241))/COUNTIF(J237:J244,J241))&gt;1,1,(J$3-COUNTIF(J237:J244,"&lt;"&amp;J241))/COUNTIF(J237:J244,J241))))</f>
        <v>0.4</v>
      </c>
      <c r="AI241" s="1">
        <f t="shared" ref="AI241" si="3661">IF(COUNT(K241)&lt;1,0,IF((K$3-COUNTIF(K237:K244,"&lt;"&amp;K241))&lt;0,0,IF(((K$3-COUNTIF(K237:K244,"&lt;"&amp;K241))/COUNTIF(K237:K244,K241))&gt;1,1,(K$3-COUNTIF(K237:K244,"&lt;"&amp;K241))/COUNTIF(K237:K244,K241))))</f>
        <v>0.4</v>
      </c>
      <c r="AJ241" s="1">
        <f t="shared" ref="AJ241" si="3662">IF(COUNT(L241)&lt;1,0,IF((L$3-COUNTIF(L237:L244,"&lt;"&amp;L241))&lt;0,0,IF(((L$3-COUNTIF(L237:L244,"&lt;"&amp;L241))/COUNTIF(L237:L244,L241))&gt;1,1,(L$3-COUNTIF(L237:L244,"&lt;"&amp;L241))/COUNTIF(L237:L244,L241))))</f>
        <v>0</v>
      </c>
      <c r="AK241" s="1">
        <f t="shared" ref="AK241" si="3663">IF(COUNT(M241)&lt;1,0,IF((M$3-COUNTIF(M237:M244,"&lt;"&amp;M241))&lt;0,0,IF(((M$3-COUNTIF(M237:M244,"&lt;"&amp;M241))/COUNTIF(M237:M244,M241))&gt;1,1,(M$3-COUNTIF(M237:M244,"&lt;"&amp;M241))/COUNTIF(M237:M244,M241))))</f>
        <v>0</v>
      </c>
      <c r="AL241" s="1">
        <f t="shared" ref="AL241" si="3664">IF(COUNT(N241)&lt;1,0,IF((N$3-COUNTIF(N237:N244,"&lt;"&amp;N241))&lt;0,0,IF(((N$3-COUNTIF(N237:N244,"&lt;"&amp;N241))/COUNTIF(N237:N244,N241))&gt;1,1,(N$3-COUNTIF(N237:N244,"&lt;"&amp;N241))/COUNTIF(N237:N244,N241))))</f>
        <v>0.625</v>
      </c>
      <c r="AM241" s="1">
        <f t="shared" ref="AM241" si="3665">IF(COUNT(O241)&lt;1,0,IF((O$3-COUNTIF(O237:O244,"&lt;"&amp;O241))&lt;0,0,IF(((O$3-COUNTIF(O237:O244,"&lt;"&amp;O241))/COUNTIF(O237:O244,O241))&gt;1,1,(O$3-COUNTIF(O237:O244,"&lt;"&amp;O241))/COUNTIF(O237:O244,O241))))</f>
        <v>0.4</v>
      </c>
      <c r="AN241" s="1">
        <f t="shared" ref="AN241" si="3666">IF(COUNT(P241)&lt;1,0,IF((P$3-COUNTIF(P237:P244,"&lt;"&amp;P241))&lt;0,0,IF(((P$3-COUNTIF(P237:P244,"&lt;"&amp;P241))/COUNTIF(P237:P244,P241))&gt;1,1,(P$3-COUNTIF(P237:P244,"&lt;"&amp;P241))/COUNTIF(P237:P244,P241))))</f>
        <v>0.4</v>
      </c>
      <c r="AO241" s="1">
        <f t="shared" ref="AO241" si="3667">IF(COUNT(Q241)&lt;1,0,IF((Q$3-COUNTIF(Q237:Q244,"&lt;"&amp;Q241))&lt;0,0,IF(((Q$3-COUNTIF(Q237:Q244,"&lt;"&amp;Q241))/COUNTIF(Q237:Q244,Q241))&gt;1,1,(Q$3-COUNTIF(Q237:Q244,"&lt;"&amp;Q241))/COUNTIF(Q237:Q244,Q241))))</f>
        <v>0.625</v>
      </c>
      <c r="AP241" s="1">
        <f t="shared" ref="AP241" si="3668">IF(COUNT(R241)&lt;1,0,IF((R$3-COUNTIF(R237:R244,"&lt;"&amp;R241))&lt;0,0,IF(((R$3-COUNTIF(R237:R244,"&lt;"&amp;R241))/COUNTIF(R237:R244,R241))&gt;1,1,(R$3-COUNTIF(R237:R244,"&lt;"&amp;R241))/COUNTIF(R237:R244,R241))))</f>
        <v>0.625</v>
      </c>
      <c r="AQ241" s="1">
        <f t="shared" ref="AQ241" si="3669">IF(COUNT(S241)&lt;1,0,IF((S$3-COUNTIF(S237:S244,"&lt;"&amp;S241))&lt;0,0,IF(((S$3-COUNTIF(S237:S244,"&lt;"&amp;S241))/COUNTIF(S237:S244,S241))&gt;1,1,(S$3-COUNTIF(S237:S244,"&lt;"&amp;S241))/COUNTIF(S237:S244,S241))))</f>
        <v>0.625</v>
      </c>
      <c r="AR241" s="1">
        <f t="shared" ref="AR241" si="3670">IF(COUNT(T241)&lt;1,0,IF((T$3-COUNTIF(T237:T244,"&lt;"&amp;T241))&lt;0,0,IF(((T$3-COUNTIF(T237:T244,"&lt;"&amp;T241))/COUNTIF(T237:T244,T241))&gt;1,1,(T$3-COUNTIF(T237:T244,"&lt;"&amp;T241))/COUNTIF(T237:T244,T241))))</f>
        <v>0.625</v>
      </c>
      <c r="AS241" s="1">
        <f t="shared" ref="AS241" si="3671">IF(COUNT(U241)&lt;1,0,IF((U$3-COUNTIF(U237:U244,"&lt;"&amp;U241))&lt;0,0,IF(((U$3-COUNTIF(U237:U244,"&lt;"&amp;U241))/COUNTIF(U237:U244,U241))&gt;1,1,(U$3-COUNTIF(U237:U244,"&lt;"&amp;U241))/COUNTIF(U237:U244,U241))))</f>
        <v>0</v>
      </c>
      <c r="AT241" s="1">
        <f t="shared" ref="AT241" si="3672">IF(COUNT(V241)&lt;1,0,IF((V$3-COUNTIF(V237:V244,"&lt;"&amp;V241))&lt;0,0,IF(((V$3-COUNTIF(V237:V244,"&lt;"&amp;V241))/COUNTIF(V237:V244,V241))&gt;1,1,(V$3-COUNTIF(V237:V244,"&lt;"&amp;V241))/COUNTIF(V237:V244,V241))))</f>
        <v>0</v>
      </c>
      <c r="AU241" s="1">
        <f t="shared" ref="AU241" si="3673">IF(COUNT(W241)&lt;1,0,IF((W$3-COUNTIF(W237:W244,"&lt;"&amp;W241))&lt;0,0,IF(((W$3-COUNTIF(W237:W244,"&lt;"&amp;W241))/COUNTIF(W237:W244,W241))&gt;1,1,(W$3-COUNTIF(W237:W244,"&lt;"&amp;W241))/COUNTIF(W237:W244,W241))))</f>
        <v>0</v>
      </c>
      <c r="AV241" s="1">
        <f t="shared" ref="AV241" si="3674">IF(COUNT(X241)&lt;1,0,IF((X$3-COUNTIF(X237:X244,"&lt;"&amp;X241))&lt;0,0,IF(((X$3-COUNTIF(X237:X244,"&lt;"&amp;X241))/COUNTIF(X237:X244,X241))&gt;1,1,(X$3-COUNTIF(X237:X244,"&lt;"&amp;X241))/COUNTIF(X237:X244,X241))))</f>
        <v>0</v>
      </c>
      <c r="AW241" s="1">
        <f t="shared" ref="AW241" si="3675">IF(COUNT(Y241)&lt;1,0,IF((Y$3-COUNTIF(Y237:Y244,"&lt;"&amp;Y241))&lt;0,0,IF(((Y$3-COUNTIF(Y237:Y244,"&lt;"&amp;Y241))/COUNTIF(Y237:Y244,Y241))&gt;1,1,(Y$3-COUNTIF(Y237:Y244,"&lt;"&amp;Y241))/COUNTIF(Y237:Y244,Y241))))</f>
        <v>0</v>
      </c>
    </row>
    <row r="242" spans="1:49" ht="15" x14ac:dyDescent="0.2">
      <c r="B242" s="11" t="s">
        <v>289</v>
      </c>
      <c r="C242" s="18" t="s">
        <v>221</v>
      </c>
      <c r="D242" s="7">
        <v>44</v>
      </c>
      <c r="E242" s="7">
        <v>42</v>
      </c>
      <c r="F242" s="7">
        <v>41</v>
      </c>
      <c r="G242" s="7">
        <v>37</v>
      </c>
      <c r="H242" s="7">
        <v>44</v>
      </c>
      <c r="I242" s="7">
        <v>30</v>
      </c>
      <c r="J242" s="7">
        <v>39</v>
      </c>
      <c r="K242" s="7">
        <v>44</v>
      </c>
      <c r="L242" s="7">
        <v>33</v>
      </c>
      <c r="M242" s="7">
        <v>44</v>
      </c>
      <c r="N242" s="7">
        <v>45</v>
      </c>
      <c r="O242" s="7">
        <v>45</v>
      </c>
      <c r="P242" s="7">
        <v>45</v>
      </c>
      <c r="Q242" s="7">
        <v>45</v>
      </c>
      <c r="R242" s="7">
        <v>45</v>
      </c>
      <c r="S242" s="7">
        <v>45</v>
      </c>
      <c r="T242" s="7">
        <v>45</v>
      </c>
      <c r="U242" s="7"/>
      <c r="V242" s="7"/>
      <c r="W242" s="7"/>
      <c r="X242" s="7"/>
      <c r="Y242" s="7"/>
      <c r="Z242" s="13">
        <f t="shared" si="3591"/>
        <v>41.941176470588232</v>
      </c>
      <c r="AB242" s="1">
        <f>IF(COUNT(D242)&lt;1,0,IF((D$3-COUNTIF(D237:D244,"&lt;"&amp;D242))&lt;0,0,IF(((D$3-COUNTIF(D237:D244,"&lt;"&amp;D242))/COUNTIF(D237:D244,D242))&gt;1,1,(D$3-COUNTIF(D237:D244,"&lt;"&amp;D242))/COUNTIF(D237:D244,D242))))</f>
        <v>0</v>
      </c>
      <c r="AC242" s="1">
        <f t="shared" ref="AC242" si="3676">IF(COUNT(E242)&lt;1,0,IF((E$3-COUNTIF(E237:E244,"&lt;"&amp;E242))&lt;0,0,IF(((E$3-COUNTIF(E237:E244,"&lt;"&amp;E242))/COUNTIF(E237:E244,E242))&gt;1,1,(E$3-COUNTIF(E237:E244,"&lt;"&amp;E242))/COUNTIF(E237:E244,E242))))</f>
        <v>0</v>
      </c>
      <c r="AD242" s="1">
        <f t="shared" ref="AD242" si="3677">IF(COUNT(F242)&lt;1,0,IF((F$3-COUNTIF(F237:F244,"&lt;"&amp;F242))&lt;0,0,IF(((F$3-COUNTIF(F237:F244,"&lt;"&amp;F242))/COUNTIF(F237:F244,F242))&gt;1,1,(F$3-COUNTIF(F237:F244,"&lt;"&amp;F242))/COUNTIF(F237:F244,F242))))</f>
        <v>0</v>
      </c>
      <c r="AE242" s="1">
        <f t="shared" ref="AE242" si="3678">IF(COUNT(G242)&lt;1,0,IF((G$3-COUNTIF(G237:G244,"&lt;"&amp;G242))&lt;0,0,IF(((G$3-COUNTIF(G237:G244,"&lt;"&amp;G242))/COUNTIF(G237:G244,G242))&gt;1,1,(G$3-COUNTIF(G237:G244,"&lt;"&amp;G242))/COUNTIF(G237:G244,G242))))</f>
        <v>1</v>
      </c>
      <c r="AF242" s="1">
        <f t="shared" ref="AF242" si="3679">IF(COUNT(H242)&lt;1,0,IF((H$3-COUNTIF(H237:H244,"&lt;"&amp;H242))&lt;0,0,IF(((H$3-COUNTIF(H237:H244,"&lt;"&amp;H242))/COUNTIF(H237:H244,H242))&gt;1,1,(H$3-COUNTIF(H237:H244,"&lt;"&amp;H242))/COUNTIF(H237:H244,H242))))</f>
        <v>0.5</v>
      </c>
      <c r="AG242" s="1">
        <f t="shared" ref="AG242" si="3680">IF(COUNT(I242)&lt;1,0,IF((I$3-COUNTIF(I237:I244,"&lt;"&amp;I242))&lt;0,0,IF(((I$3-COUNTIF(I237:I244,"&lt;"&amp;I242))/COUNTIF(I237:I244,I242))&gt;1,1,(I$3-COUNTIF(I237:I244,"&lt;"&amp;I242))/COUNTIF(I237:I244,I242))))</f>
        <v>1</v>
      </c>
      <c r="AH242" s="1">
        <f t="shared" ref="AH242" si="3681">IF(COUNT(J242)&lt;1,0,IF((J$3-COUNTIF(J237:J244,"&lt;"&amp;J242))&lt;0,0,IF(((J$3-COUNTIF(J237:J244,"&lt;"&amp;J242))/COUNTIF(J237:J244,J242))&gt;1,1,(J$3-COUNTIF(J237:J244,"&lt;"&amp;J242))/COUNTIF(J237:J244,J242))))</f>
        <v>1</v>
      </c>
      <c r="AI242" s="1">
        <f t="shared" ref="AI242" si="3682">IF(COUNT(K242)&lt;1,0,IF((K$3-COUNTIF(K237:K244,"&lt;"&amp;K242))&lt;0,0,IF(((K$3-COUNTIF(K237:K244,"&lt;"&amp;K242))/COUNTIF(K237:K244,K242))&gt;1,1,(K$3-COUNTIF(K237:K244,"&lt;"&amp;K242))/COUNTIF(K237:K244,K242))))</f>
        <v>1</v>
      </c>
      <c r="AJ242" s="1">
        <f t="shared" ref="AJ242" si="3683">IF(COUNT(L242)&lt;1,0,IF((L$3-COUNTIF(L237:L244,"&lt;"&amp;L242))&lt;0,0,IF(((L$3-COUNTIF(L237:L244,"&lt;"&amp;L242))/COUNTIF(L237:L244,L242))&gt;1,1,(L$3-COUNTIF(L237:L244,"&lt;"&amp;L242))/COUNTIF(L237:L244,L242))))</f>
        <v>1</v>
      </c>
      <c r="AK242" s="1">
        <f t="shared" ref="AK242" si="3684">IF(COUNT(M242)&lt;1,0,IF((M$3-COUNTIF(M237:M244,"&lt;"&amp;M242))&lt;0,0,IF(((M$3-COUNTIF(M237:M244,"&lt;"&amp;M242))/COUNTIF(M237:M244,M242))&gt;1,1,(M$3-COUNTIF(M237:M244,"&lt;"&amp;M242))/COUNTIF(M237:M244,M242))))</f>
        <v>0</v>
      </c>
      <c r="AL242" s="1">
        <f t="shared" ref="AL242" si="3685">IF(COUNT(N242)&lt;1,0,IF((N$3-COUNTIF(N237:N244,"&lt;"&amp;N242))&lt;0,0,IF(((N$3-COUNTIF(N237:N244,"&lt;"&amp;N242))/COUNTIF(N237:N244,N242))&gt;1,1,(N$3-COUNTIF(N237:N244,"&lt;"&amp;N242))/COUNTIF(N237:N244,N242))))</f>
        <v>0.625</v>
      </c>
      <c r="AM242" s="1">
        <f t="shared" ref="AM242" si="3686">IF(COUNT(O242)&lt;1,0,IF((O$3-COUNTIF(O237:O244,"&lt;"&amp;O242))&lt;0,0,IF(((O$3-COUNTIF(O237:O244,"&lt;"&amp;O242))/COUNTIF(O237:O244,O242))&gt;1,1,(O$3-COUNTIF(O237:O244,"&lt;"&amp;O242))/COUNTIF(O237:O244,O242))))</f>
        <v>0.4</v>
      </c>
      <c r="AN242" s="1">
        <f t="shared" ref="AN242" si="3687">IF(COUNT(P242)&lt;1,0,IF((P$3-COUNTIF(P237:P244,"&lt;"&amp;P242))&lt;0,0,IF(((P$3-COUNTIF(P237:P244,"&lt;"&amp;P242))/COUNTIF(P237:P244,P242))&gt;1,1,(P$3-COUNTIF(P237:P244,"&lt;"&amp;P242))/COUNTIF(P237:P244,P242))))</f>
        <v>0.4</v>
      </c>
      <c r="AO242" s="1">
        <f t="shared" ref="AO242" si="3688">IF(COUNT(Q242)&lt;1,0,IF((Q$3-COUNTIF(Q237:Q244,"&lt;"&amp;Q242))&lt;0,0,IF(((Q$3-COUNTIF(Q237:Q244,"&lt;"&amp;Q242))/COUNTIF(Q237:Q244,Q242))&gt;1,1,(Q$3-COUNTIF(Q237:Q244,"&lt;"&amp;Q242))/COUNTIF(Q237:Q244,Q242))))</f>
        <v>0.625</v>
      </c>
      <c r="AP242" s="1">
        <f t="shared" ref="AP242" si="3689">IF(COUNT(R242)&lt;1,0,IF((R$3-COUNTIF(R237:R244,"&lt;"&amp;R242))&lt;0,0,IF(((R$3-COUNTIF(R237:R244,"&lt;"&amp;R242))/COUNTIF(R237:R244,R242))&gt;1,1,(R$3-COUNTIF(R237:R244,"&lt;"&amp;R242))/COUNTIF(R237:R244,R242))))</f>
        <v>0.625</v>
      </c>
      <c r="AQ242" s="1">
        <f t="shared" ref="AQ242" si="3690">IF(COUNT(S242)&lt;1,0,IF((S$3-COUNTIF(S237:S244,"&lt;"&amp;S242))&lt;0,0,IF(((S$3-COUNTIF(S237:S244,"&lt;"&amp;S242))/COUNTIF(S237:S244,S242))&gt;1,1,(S$3-COUNTIF(S237:S244,"&lt;"&amp;S242))/COUNTIF(S237:S244,S242))))</f>
        <v>0.625</v>
      </c>
      <c r="AR242" s="1">
        <f t="shared" ref="AR242" si="3691">IF(COUNT(T242)&lt;1,0,IF((T$3-COUNTIF(T237:T244,"&lt;"&amp;T242))&lt;0,0,IF(((T$3-COUNTIF(T237:T244,"&lt;"&amp;T242))/COUNTIF(T237:T244,T242))&gt;1,1,(T$3-COUNTIF(T237:T244,"&lt;"&amp;T242))/COUNTIF(T237:T244,T242))))</f>
        <v>0.625</v>
      </c>
      <c r="AS242" s="1">
        <f t="shared" ref="AS242" si="3692">IF(COUNT(U242)&lt;1,0,IF((U$3-COUNTIF(U237:U244,"&lt;"&amp;U242))&lt;0,0,IF(((U$3-COUNTIF(U237:U244,"&lt;"&amp;U242))/COUNTIF(U237:U244,U242))&gt;1,1,(U$3-COUNTIF(U237:U244,"&lt;"&amp;U242))/COUNTIF(U237:U244,U242))))</f>
        <v>0</v>
      </c>
      <c r="AT242" s="1">
        <f t="shared" ref="AT242" si="3693">IF(COUNT(V242)&lt;1,0,IF((V$3-COUNTIF(V237:V244,"&lt;"&amp;V242))&lt;0,0,IF(((V$3-COUNTIF(V237:V244,"&lt;"&amp;V242))/COUNTIF(V237:V244,V242))&gt;1,1,(V$3-COUNTIF(V237:V244,"&lt;"&amp;V242))/COUNTIF(V237:V244,V242))))</f>
        <v>0</v>
      </c>
      <c r="AU242" s="1">
        <f t="shared" ref="AU242" si="3694">IF(COUNT(W242)&lt;1,0,IF((W$3-COUNTIF(W237:W244,"&lt;"&amp;W242))&lt;0,0,IF(((W$3-COUNTIF(W237:W244,"&lt;"&amp;W242))/COUNTIF(W237:W244,W242))&gt;1,1,(W$3-COUNTIF(W237:W244,"&lt;"&amp;W242))/COUNTIF(W237:W244,W242))))</f>
        <v>0</v>
      </c>
      <c r="AV242" s="1">
        <f t="shared" ref="AV242" si="3695">IF(COUNT(X242)&lt;1,0,IF((X$3-COUNTIF(X237:X244,"&lt;"&amp;X242))&lt;0,0,IF(((X$3-COUNTIF(X237:X244,"&lt;"&amp;X242))/COUNTIF(X237:X244,X242))&gt;1,1,(X$3-COUNTIF(X237:X244,"&lt;"&amp;X242))/COUNTIF(X237:X244,X242))))</f>
        <v>0</v>
      </c>
      <c r="AW242" s="1">
        <f t="shared" ref="AW242" si="3696">IF(COUNT(Y242)&lt;1,0,IF((Y$3-COUNTIF(Y237:Y244,"&lt;"&amp;Y242))&lt;0,0,IF(((Y$3-COUNTIF(Y237:Y244,"&lt;"&amp;Y242))/COUNTIF(Y237:Y244,Y242))&gt;1,1,(Y$3-COUNTIF(Y237:Y244,"&lt;"&amp;Y242))/COUNTIF(Y237:Y244,Y242))))</f>
        <v>0</v>
      </c>
    </row>
    <row r="243" spans="1:49" ht="15" x14ac:dyDescent="0.2">
      <c r="B243" s="11" t="s">
        <v>325</v>
      </c>
      <c r="C243" s="18" t="s">
        <v>221</v>
      </c>
      <c r="D243" s="7">
        <v>38</v>
      </c>
      <c r="E243" s="7">
        <v>41</v>
      </c>
      <c r="F243" s="7">
        <v>38</v>
      </c>
      <c r="G243" s="7">
        <v>32</v>
      </c>
      <c r="H243" s="7">
        <v>44</v>
      </c>
      <c r="I243" s="7">
        <v>33</v>
      </c>
      <c r="J243" s="7">
        <v>40</v>
      </c>
      <c r="K243" s="7">
        <v>44</v>
      </c>
      <c r="L243" s="7">
        <v>44</v>
      </c>
      <c r="M243" s="7">
        <v>39</v>
      </c>
      <c r="N243" s="7">
        <v>45</v>
      </c>
      <c r="O243" s="7">
        <v>45</v>
      </c>
      <c r="P243" s="7">
        <v>45</v>
      </c>
      <c r="Q243" s="7">
        <v>45</v>
      </c>
      <c r="R243" s="7">
        <v>45</v>
      </c>
      <c r="S243" s="7">
        <v>45</v>
      </c>
      <c r="T243" s="7">
        <v>45</v>
      </c>
      <c r="U243" s="7"/>
      <c r="V243" s="7"/>
      <c r="W243" s="7"/>
      <c r="X243" s="7"/>
      <c r="Y243" s="7"/>
      <c r="Z243" s="13">
        <f t="shared" si="3591"/>
        <v>41.647058823529413</v>
      </c>
      <c r="AB243" s="1">
        <f>IF(COUNT(D243)&lt;1,0,IF((D$3-COUNTIF(D237:D244,"&lt;"&amp;D243))&lt;0,0,IF(((D$3-COUNTIF(D237:D244,"&lt;"&amp;D243))/COUNTIF(D237:D244,D243))&gt;1,1,(D$3-COUNTIF(D237:D244,"&lt;"&amp;D243))/COUNTIF(D237:D244,D243))))</f>
        <v>1</v>
      </c>
      <c r="AC243" s="1">
        <f t="shared" ref="AC243" si="3697">IF(COUNT(E243)&lt;1,0,IF((E$3-COUNTIF(E237:E244,"&lt;"&amp;E243))&lt;0,0,IF(((E$3-COUNTIF(E237:E244,"&lt;"&amp;E243))/COUNTIF(E237:E244,E243))&gt;1,1,(E$3-COUNTIF(E237:E244,"&lt;"&amp;E243))/COUNTIF(E237:E244,E243))))</f>
        <v>1</v>
      </c>
      <c r="AD243" s="1">
        <f t="shared" ref="AD243" si="3698">IF(COUNT(F243)&lt;1,0,IF((F$3-COUNTIF(F237:F244,"&lt;"&amp;F243))&lt;0,0,IF(((F$3-COUNTIF(F237:F244,"&lt;"&amp;F243))/COUNTIF(F237:F244,F243))&gt;1,1,(F$3-COUNTIF(F237:F244,"&lt;"&amp;F243))/COUNTIF(F237:F244,F243))))</f>
        <v>1</v>
      </c>
      <c r="AE243" s="1">
        <f t="shared" ref="AE243" si="3699">IF(COUNT(G243)&lt;1,0,IF((G$3-COUNTIF(G237:G244,"&lt;"&amp;G243))&lt;0,0,IF(((G$3-COUNTIF(G237:G244,"&lt;"&amp;G243))/COUNTIF(G237:G244,G243))&gt;1,1,(G$3-COUNTIF(G237:G244,"&lt;"&amp;G243))/COUNTIF(G237:G244,G243))))</f>
        <v>1</v>
      </c>
      <c r="AF243" s="1">
        <f t="shared" ref="AF243" si="3700">IF(COUNT(H243)&lt;1,0,IF((H$3-COUNTIF(H237:H244,"&lt;"&amp;H243))&lt;0,0,IF(((H$3-COUNTIF(H237:H244,"&lt;"&amp;H243))/COUNTIF(H237:H244,H243))&gt;1,1,(H$3-COUNTIF(H237:H244,"&lt;"&amp;H243))/COUNTIF(H237:H244,H243))))</f>
        <v>0.5</v>
      </c>
      <c r="AG243" s="1">
        <f t="shared" ref="AG243" si="3701">IF(COUNT(I243)&lt;1,0,IF((I$3-COUNTIF(I237:I244,"&lt;"&amp;I243))&lt;0,0,IF(((I$3-COUNTIF(I237:I244,"&lt;"&amp;I243))/COUNTIF(I237:I244,I243))&gt;1,1,(I$3-COUNTIF(I237:I244,"&lt;"&amp;I243))/COUNTIF(I237:I244,I243))))</f>
        <v>1</v>
      </c>
      <c r="AH243" s="1">
        <f t="shared" ref="AH243" si="3702">IF(COUNT(J243)&lt;1,0,IF((J$3-COUNTIF(J237:J244,"&lt;"&amp;J243))&lt;0,0,IF(((J$3-COUNTIF(J237:J244,"&lt;"&amp;J243))/COUNTIF(J237:J244,J243))&gt;1,1,(J$3-COUNTIF(J237:J244,"&lt;"&amp;J243))/COUNTIF(J237:J244,J243))))</f>
        <v>1</v>
      </c>
      <c r="AI243" s="1">
        <f t="shared" ref="AI243" si="3703">IF(COUNT(K243)&lt;1,0,IF((K$3-COUNTIF(K237:K244,"&lt;"&amp;K243))&lt;0,0,IF(((K$3-COUNTIF(K237:K244,"&lt;"&amp;K243))/COUNTIF(K237:K244,K243))&gt;1,1,(K$3-COUNTIF(K237:K244,"&lt;"&amp;K243))/COUNTIF(K237:K244,K243))))</f>
        <v>1</v>
      </c>
      <c r="AJ243" s="1">
        <f t="shared" ref="AJ243" si="3704">IF(COUNT(L243)&lt;1,0,IF((L$3-COUNTIF(L237:L244,"&lt;"&amp;L243))&lt;0,0,IF(((L$3-COUNTIF(L237:L244,"&lt;"&amp;L243))/COUNTIF(L237:L244,L243))&gt;1,1,(L$3-COUNTIF(L237:L244,"&lt;"&amp;L243))/COUNTIF(L237:L244,L243))))</f>
        <v>1</v>
      </c>
      <c r="AK243" s="1">
        <f t="shared" ref="AK243" si="3705">IF(COUNT(M243)&lt;1,0,IF((M$3-COUNTIF(M237:M244,"&lt;"&amp;M243))&lt;0,0,IF(((M$3-COUNTIF(M237:M244,"&lt;"&amp;M243))/COUNTIF(M237:M244,M243))&gt;1,1,(M$3-COUNTIF(M237:M244,"&lt;"&amp;M243))/COUNTIF(M237:M244,M243))))</f>
        <v>1</v>
      </c>
      <c r="AL243" s="1">
        <f t="shared" ref="AL243" si="3706">IF(COUNT(N243)&lt;1,0,IF((N$3-COUNTIF(N237:N244,"&lt;"&amp;N243))&lt;0,0,IF(((N$3-COUNTIF(N237:N244,"&lt;"&amp;N243))/COUNTIF(N237:N244,N243))&gt;1,1,(N$3-COUNTIF(N237:N244,"&lt;"&amp;N243))/COUNTIF(N237:N244,N243))))</f>
        <v>0.625</v>
      </c>
      <c r="AM243" s="1">
        <f t="shared" ref="AM243" si="3707">IF(COUNT(O243)&lt;1,0,IF((O$3-COUNTIF(O237:O244,"&lt;"&amp;O243))&lt;0,0,IF(((O$3-COUNTIF(O237:O244,"&lt;"&amp;O243))/COUNTIF(O237:O244,O243))&gt;1,1,(O$3-COUNTIF(O237:O244,"&lt;"&amp;O243))/COUNTIF(O237:O244,O243))))</f>
        <v>0.4</v>
      </c>
      <c r="AN243" s="1">
        <f t="shared" ref="AN243" si="3708">IF(COUNT(P243)&lt;1,0,IF((P$3-COUNTIF(P237:P244,"&lt;"&amp;P243))&lt;0,0,IF(((P$3-COUNTIF(P237:P244,"&lt;"&amp;P243))/COUNTIF(P237:P244,P243))&gt;1,1,(P$3-COUNTIF(P237:P244,"&lt;"&amp;P243))/COUNTIF(P237:P244,P243))))</f>
        <v>0.4</v>
      </c>
      <c r="AO243" s="1">
        <f t="shared" ref="AO243" si="3709">IF(COUNT(Q243)&lt;1,0,IF((Q$3-COUNTIF(Q237:Q244,"&lt;"&amp;Q243))&lt;0,0,IF(((Q$3-COUNTIF(Q237:Q244,"&lt;"&amp;Q243))/COUNTIF(Q237:Q244,Q243))&gt;1,1,(Q$3-COUNTIF(Q237:Q244,"&lt;"&amp;Q243))/COUNTIF(Q237:Q244,Q243))))</f>
        <v>0.625</v>
      </c>
      <c r="AP243" s="1">
        <f t="shared" ref="AP243" si="3710">IF(COUNT(R243)&lt;1,0,IF((R$3-COUNTIF(R237:R244,"&lt;"&amp;R243))&lt;0,0,IF(((R$3-COUNTIF(R237:R244,"&lt;"&amp;R243))/COUNTIF(R237:R244,R243))&gt;1,1,(R$3-COUNTIF(R237:R244,"&lt;"&amp;R243))/COUNTIF(R237:R244,R243))))</f>
        <v>0.625</v>
      </c>
      <c r="AQ243" s="1">
        <f t="shared" ref="AQ243" si="3711">IF(COUNT(S243)&lt;1,0,IF((S$3-COUNTIF(S237:S244,"&lt;"&amp;S243))&lt;0,0,IF(((S$3-COUNTIF(S237:S244,"&lt;"&amp;S243))/COUNTIF(S237:S244,S243))&gt;1,1,(S$3-COUNTIF(S237:S244,"&lt;"&amp;S243))/COUNTIF(S237:S244,S243))))</f>
        <v>0.625</v>
      </c>
      <c r="AR243" s="1">
        <f t="shared" ref="AR243" si="3712">IF(COUNT(T243)&lt;1,0,IF((T$3-COUNTIF(T237:T244,"&lt;"&amp;T243))&lt;0,0,IF(((T$3-COUNTIF(T237:T244,"&lt;"&amp;T243))/COUNTIF(T237:T244,T243))&gt;1,1,(T$3-COUNTIF(T237:T244,"&lt;"&amp;T243))/COUNTIF(T237:T244,T243))))</f>
        <v>0.625</v>
      </c>
      <c r="AS243" s="1">
        <f t="shared" ref="AS243" si="3713">IF(COUNT(U243)&lt;1,0,IF((U$3-COUNTIF(U237:U244,"&lt;"&amp;U243))&lt;0,0,IF(((U$3-COUNTIF(U237:U244,"&lt;"&amp;U243))/COUNTIF(U237:U244,U243))&gt;1,1,(U$3-COUNTIF(U237:U244,"&lt;"&amp;U243))/COUNTIF(U237:U244,U243))))</f>
        <v>0</v>
      </c>
      <c r="AT243" s="1">
        <f t="shared" ref="AT243" si="3714">IF(COUNT(V243)&lt;1,0,IF((V$3-COUNTIF(V237:V244,"&lt;"&amp;V243))&lt;0,0,IF(((V$3-COUNTIF(V237:V244,"&lt;"&amp;V243))/COUNTIF(V237:V244,V243))&gt;1,1,(V$3-COUNTIF(V237:V244,"&lt;"&amp;V243))/COUNTIF(V237:V244,V243))))</f>
        <v>0</v>
      </c>
      <c r="AU243" s="1">
        <f t="shared" ref="AU243" si="3715">IF(COUNT(W243)&lt;1,0,IF((W$3-COUNTIF(W237:W244,"&lt;"&amp;W243))&lt;0,0,IF(((W$3-COUNTIF(W237:W244,"&lt;"&amp;W243))/COUNTIF(W237:W244,W243))&gt;1,1,(W$3-COUNTIF(W237:W244,"&lt;"&amp;W243))/COUNTIF(W237:W244,W243))))</f>
        <v>0</v>
      </c>
      <c r="AV243" s="1">
        <f t="shared" ref="AV243" si="3716">IF(COUNT(X243)&lt;1,0,IF((X$3-COUNTIF(X237:X244,"&lt;"&amp;X243))&lt;0,0,IF(((X$3-COUNTIF(X237:X244,"&lt;"&amp;X243))/COUNTIF(X237:X244,X243))&gt;1,1,(X$3-COUNTIF(X237:X244,"&lt;"&amp;X243))/COUNTIF(X237:X244,X243))))</f>
        <v>0</v>
      </c>
      <c r="AW243" s="1">
        <f t="shared" ref="AW243" si="3717">IF(COUNT(Y243)&lt;1,0,IF((Y$3-COUNTIF(Y237:Y244,"&lt;"&amp;Y243))&lt;0,0,IF(((Y$3-COUNTIF(Y237:Y244,"&lt;"&amp;Y243))/COUNTIF(Y237:Y244,Y243))&gt;1,1,(Y$3-COUNTIF(Y237:Y244,"&lt;"&amp;Y243))/COUNTIF(Y237:Y244,Y243))))</f>
        <v>0</v>
      </c>
    </row>
    <row r="244" spans="1:49" ht="15" x14ac:dyDescent="0.2">
      <c r="B244" s="11" t="s">
        <v>290</v>
      </c>
      <c r="C244" s="18" t="s">
        <v>221</v>
      </c>
      <c r="D244" s="7">
        <v>35</v>
      </c>
      <c r="E244" s="7">
        <v>42</v>
      </c>
      <c r="F244" s="7">
        <v>35</v>
      </c>
      <c r="G244" s="7">
        <v>40</v>
      </c>
      <c r="H244" s="7">
        <v>30</v>
      </c>
      <c r="I244" s="7">
        <v>37</v>
      </c>
      <c r="J244" s="7">
        <v>35</v>
      </c>
      <c r="K244" s="7">
        <v>44</v>
      </c>
      <c r="L244" s="7">
        <v>40</v>
      </c>
      <c r="M244" s="7">
        <v>41</v>
      </c>
      <c r="N244" s="7">
        <v>45</v>
      </c>
      <c r="O244" s="7">
        <v>45</v>
      </c>
      <c r="P244" s="7">
        <v>45</v>
      </c>
      <c r="Q244" s="7">
        <v>45</v>
      </c>
      <c r="R244" s="7">
        <v>45</v>
      </c>
      <c r="S244" s="7">
        <v>45</v>
      </c>
      <c r="T244" s="7">
        <v>45</v>
      </c>
      <c r="U244" s="7"/>
      <c r="V244" s="7"/>
      <c r="W244" s="7"/>
      <c r="X244" s="7"/>
      <c r="Y244" s="7"/>
      <c r="Z244" s="13">
        <f t="shared" si="3591"/>
        <v>40.823529411764703</v>
      </c>
      <c r="AB244" s="1">
        <f>IF(COUNT(D244)&lt;1,0,IF((D$3-COUNTIF(D237:D244,"&lt;"&amp;D244))&lt;0,0,IF(((D$3-COUNTIF(D237:D244,"&lt;"&amp;D244))/COUNTIF(D237:D244,D244))&gt;1,1,(D$3-COUNTIF(D237:D244,"&lt;"&amp;D244))/COUNTIF(D237:D244,D244))))</f>
        <v>1</v>
      </c>
      <c r="AC244" s="1">
        <f t="shared" ref="AC244" si="3718">IF(COUNT(E244)&lt;1,0,IF((E$3-COUNTIF(E237:E244,"&lt;"&amp;E244))&lt;0,0,IF(((E$3-COUNTIF(E237:E244,"&lt;"&amp;E244))/COUNTIF(E237:E244,E244))&gt;1,1,(E$3-COUNTIF(E237:E244,"&lt;"&amp;E244))/COUNTIF(E237:E244,E244))))</f>
        <v>0</v>
      </c>
      <c r="AD244" s="1">
        <f t="shared" ref="AD244" si="3719">IF(COUNT(F244)&lt;1,0,IF((F$3-COUNTIF(F237:F244,"&lt;"&amp;F244))&lt;0,0,IF(((F$3-COUNTIF(F237:F244,"&lt;"&amp;F244))/COUNTIF(F237:F244,F244))&gt;1,1,(F$3-COUNTIF(F237:F244,"&lt;"&amp;F244))/COUNTIF(F237:F244,F244))))</f>
        <v>1</v>
      </c>
      <c r="AE244" s="1">
        <f t="shared" ref="AE244" si="3720">IF(COUNT(G244)&lt;1,0,IF((G$3-COUNTIF(G237:G244,"&lt;"&amp;G244))&lt;0,0,IF(((G$3-COUNTIF(G237:G244,"&lt;"&amp;G244))/COUNTIF(G237:G244,G244))&gt;1,1,(G$3-COUNTIF(G237:G244,"&lt;"&amp;G244))/COUNTIF(G237:G244,G244))))</f>
        <v>1</v>
      </c>
      <c r="AF244" s="1">
        <f t="shared" ref="AF244" si="3721">IF(COUNT(H244)&lt;1,0,IF((H$3-COUNTIF(H237:H244,"&lt;"&amp;H244))&lt;0,0,IF(((H$3-COUNTIF(H237:H244,"&lt;"&amp;H244))/COUNTIF(H237:H244,H244))&gt;1,1,(H$3-COUNTIF(H237:H244,"&lt;"&amp;H244))/COUNTIF(H237:H244,H244))))</f>
        <v>1</v>
      </c>
      <c r="AG244" s="1">
        <f t="shared" ref="AG244" si="3722">IF(COUNT(I244)&lt;1,0,IF((I$3-COUNTIF(I237:I244,"&lt;"&amp;I244))&lt;0,0,IF(((I$3-COUNTIF(I237:I244,"&lt;"&amp;I244))/COUNTIF(I237:I244,I244))&gt;1,1,(I$3-COUNTIF(I237:I244,"&lt;"&amp;I244))/COUNTIF(I237:I244,I244))))</f>
        <v>1</v>
      </c>
      <c r="AH244" s="1">
        <f t="shared" ref="AH244" si="3723">IF(COUNT(J244)&lt;1,0,IF((J$3-COUNTIF(J237:J244,"&lt;"&amp;J244))&lt;0,0,IF(((J$3-COUNTIF(J237:J244,"&lt;"&amp;J244))/COUNTIF(J237:J244,J244))&gt;1,1,(J$3-COUNTIF(J237:J244,"&lt;"&amp;J244))/COUNTIF(J237:J244,J244))))</f>
        <v>1</v>
      </c>
      <c r="AI244" s="1">
        <f t="shared" ref="AI244" si="3724">IF(COUNT(K244)&lt;1,0,IF((K$3-COUNTIF(K237:K244,"&lt;"&amp;K244))&lt;0,0,IF(((K$3-COUNTIF(K237:K244,"&lt;"&amp;K244))/COUNTIF(K237:K244,K244))&gt;1,1,(K$3-COUNTIF(K237:K244,"&lt;"&amp;K244))/COUNTIF(K237:K244,K244))))</f>
        <v>1</v>
      </c>
      <c r="AJ244" s="1">
        <f t="shared" ref="AJ244" si="3725">IF(COUNT(L244)&lt;1,0,IF((L$3-COUNTIF(L237:L244,"&lt;"&amp;L244))&lt;0,0,IF(((L$3-COUNTIF(L237:L244,"&lt;"&amp;L244))/COUNTIF(L237:L244,L244))&gt;1,1,(L$3-COUNTIF(L237:L244,"&lt;"&amp;L244))/COUNTIF(L237:L244,L244))))</f>
        <v>1</v>
      </c>
      <c r="AK244" s="1">
        <f t="shared" ref="AK244" si="3726">IF(COUNT(M244)&lt;1,0,IF((M$3-COUNTIF(M237:M244,"&lt;"&amp;M244))&lt;0,0,IF(((M$3-COUNTIF(M237:M244,"&lt;"&amp;M244))/COUNTIF(M237:M244,M244))&gt;1,1,(M$3-COUNTIF(M237:M244,"&lt;"&amp;M244))/COUNTIF(M237:M244,M244))))</f>
        <v>1</v>
      </c>
      <c r="AL244" s="1">
        <f t="shared" ref="AL244" si="3727">IF(COUNT(N244)&lt;1,0,IF((N$3-COUNTIF(N237:N244,"&lt;"&amp;N244))&lt;0,0,IF(((N$3-COUNTIF(N237:N244,"&lt;"&amp;N244))/COUNTIF(N237:N244,N244))&gt;1,1,(N$3-COUNTIF(N237:N244,"&lt;"&amp;N244))/COUNTIF(N237:N244,N244))))</f>
        <v>0.625</v>
      </c>
      <c r="AM244" s="1">
        <f t="shared" ref="AM244" si="3728">IF(COUNT(O244)&lt;1,0,IF((O$3-COUNTIF(O237:O244,"&lt;"&amp;O244))&lt;0,0,IF(((O$3-COUNTIF(O237:O244,"&lt;"&amp;O244))/COUNTIF(O237:O244,O244))&gt;1,1,(O$3-COUNTIF(O237:O244,"&lt;"&amp;O244))/COUNTIF(O237:O244,O244))))</f>
        <v>0.4</v>
      </c>
      <c r="AN244" s="1">
        <f t="shared" ref="AN244" si="3729">IF(COUNT(P244)&lt;1,0,IF((P$3-COUNTIF(P237:P244,"&lt;"&amp;P244))&lt;0,0,IF(((P$3-COUNTIF(P237:P244,"&lt;"&amp;P244))/COUNTIF(P237:P244,P244))&gt;1,1,(P$3-COUNTIF(P237:P244,"&lt;"&amp;P244))/COUNTIF(P237:P244,P244))))</f>
        <v>0.4</v>
      </c>
      <c r="AO244" s="1">
        <f t="shared" ref="AO244" si="3730">IF(COUNT(Q244)&lt;1,0,IF((Q$3-COUNTIF(Q237:Q244,"&lt;"&amp;Q244))&lt;0,0,IF(((Q$3-COUNTIF(Q237:Q244,"&lt;"&amp;Q244))/COUNTIF(Q237:Q244,Q244))&gt;1,1,(Q$3-COUNTIF(Q237:Q244,"&lt;"&amp;Q244))/COUNTIF(Q237:Q244,Q244))))</f>
        <v>0.625</v>
      </c>
      <c r="AP244" s="1">
        <f t="shared" ref="AP244" si="3731">IF(COUNT(R244)&lt;1,0,IF((R$3-COUNTIF(R237:R244,"&lt;"&amp;R244))&lt;0,0,IF(((R$3-COUNTIF(R237:R244,"&lt;"&amp;R244))/COUNTIF(R237:R244,R244))&gt;1,1,(R$3-COUNTIF(R237:R244,"&lt;"&amp;R244))/COUNTIF(R237:R244,R244))))</f>
        <v>0.625</v>
      </c>
      <c r="AQ244" s="1">
        <f t="shared" ref="AQ244" si="3732">IF(COUNT(S244)&lt;1,0,IF((S$3-COUNTIF(S237:S244,"&lt;"&amp;S244))&lt;0,0,IF(((S$3-COUNTIF(S237:S244,"&lt;"&amp;S244))/COUNTIF(S237:S244,S244))&gt;1,1,(S$3-COUNTIF(S237:S244,"&lt;"&amp;S244))/COUNTIF(S237:S244,S244))))</f>
        <v>0.625</v>
      </c>
      <c r="AR244" s="1">
        <f t="shared" ref="AR244" si="3733">IF(COUNT(T244)&lt;1,0,IF((T$3-COUNTIF(T237:T244,"&lt;"&amp;T244))&lt;0,0,IF(((T$3-COUNTIF(T237:T244,"&lt;"&amp;T244))/COUNTIF(T237:T244,T244))&gt;1,1,(T$3-COUNTIF(T237:T244,"&lt;"&amp;T244))/COUNTIF(T237:T244,T244))))</f>
        <v>0.625</v>
      </c>
      <c r="AS244" s="1">
        <f t="shared" ref="AS244" si="3734">IF(COUNT(U244)&lt;1,0,IF((U$3-COUNTIF(U237:U244,"&lt;"&amp;U244))&lt;0,0,IF(((U$3-COUNTIF(U237:U244,"&lt;"&amp;U244))/COUNTIF(U237:U244,U244))&gt;1,1,(U$3-COUNTIF(U237:U244,"&lt;"&amp;U244))/COUNTIF(U237:U244,U244))))</f>
        <v>0</v>
      </c>
      <c r="AT244" s="1">
        <f t="shared" ref="AT244" si="3735">IF(COUNT(V244)&lt;1,0,IF((V$3-COUNTIF(V237:V244,"&lt;"&amp;V244))&lt;0,0,IF(((V$3-COUNTIF(V237:V244,"&lt;"&amp;V244))/COUNTIF(V237:V244,V244))&gt;1,1,(V$3-COUNTIF(V237:V244,"&lt;"&amp;V244))/COUNTIF(V237:V244,V244))))</f>
        <v>0</v>
      </c>
      <c r="AU244" s="1">
        <f t="shared" ref="AU244" si="3736">IF(COUNT(W244)&lt;1,0,IF((W$3-COUNTIF(W237:W244,"&lt;"&amp;W244))&lt;0,0,IF(((W$3-COUNTIF(W237:W244,"&lt;"&amp;W244))/COUNTIF(W237:W244,W244))&gt;1,1,(W$3-COUNTIF(W237:W244,"&lt;"&amp;W244))/COUNTIF(W237:W244,W244))))</f>
        <v>0</v>
      </c>
      <c r="AV244" s="1">
        <f t="shared" ref="AV244" si="3737">IF(COUNT(X244)&lt;1,0,IF((X$3-COUNTIF(X237:X244,"&lt;"&amp;X244))&lt;0,0,IF(((X$3-COUNTIF(X237:X244,"&lt;"&amp;X244))/COUNTIF(X237:X244,X244))&gt;1,1,(X$3-COUNTIF(X237:X244,"&lt;"&amp;X244))/COUNTIF(X237:X244,X244))))</f>
        <v>0</v>
      </c>
      <c r="AW244" s="1">
        <f t="shared" ref="AW244" si="3738">IF(COUNT(Y244)&lt;1,0,IF((Y$3-COUNTIF(Y237:Y244,"&lt;"&amp;Y244))&lt;0,0,IF(((Y$3-COUNTIF(Y237:Y244,"&lt;"&amp;Y244))/COUNTIF(Y237:Y244,Y244))&gt;1,1,(Y$3-COUNTIF(Y237:Y244,"&lt;"&amp;Y244))/COUNTIF(Y237:Y244,Y244))))</f>
        <v>0</v>
      </c>
    </row>
    <row r="245" spans="1:49" x14ac:dyDescent="0.2">
      <c r="A245" s="9">
        <v>22</v>
      </c>
      <c r="B245" s="6" t="s">
        <v>161</v>
      </c>
      <c r="C245" s="1"/>
      <c r="D245" s="1">
        <f t="shared" ref="D245:Y245" si="3739">SUMIF(AB237:AB244,"&gt;0",D237:D244)-((SUMIF(AB237:AB244,"&lt;1",D237:D244)-SUMIF(AB237:AB244,0,D237:D244))/   IF((COUNTIF(AB237:AB244,"&lt;1")-COUNTIF(AB237:AB244,0))=0,1,(COUNTIF(AB237:AB244,"&lt;1")-COUNTIF(AB237:AB244,0))))*(COUNTIF(AB237:AB244,"&gt;0")-D$3)</f>
        <v>187</v>
      </c>
      <c r="E245" s="1">
        <f t="shared" si="3739"/>
        <v>187</v>
      </c>
      <c r="F245" s="1">
        <f t="shared" si="3739"/>
        <v>179</v>
      </c>
      <c r="G245" s="1">
        <f t="shared" si="3739"/>
        <v>182</v>
      </c>
      <c r="H245" s="1">
        <f t="shared" si="3739"/>
        <v>192</v>
      </c>
      <c r="I245" s="1">
        <f t="shared" si="3739"/>
        <v>190</v>
      </c>
      <c r="J245" s="1">
        <f t="shared" si="3739"/>
        <v>204</v>
      </c>
      <c r="K245" s="1">
        <f t="shared" si="3739"/>
        <v>222</v>
      </c>
      <c r="L245" s="1">
        <f t="shared" si="3739"/>
        <v>197</v>
      </c>
      <c r="M245" s="1">
        <f t="shared" si="3739"/>
        <v>193</v>
      </c>
      <c r="N245" s="1">
        <f t="shared" si="3739"/>
        <v>225</v>
      </c>
      <c r="O245" s="1">
        <f t="shared" si="3739"/>
        <v>195</v>
      </c>
      <c r="P245" s="1">
        <f t="shared" si="3739"/>
        <v>204</v>
      </c>
      <c r="Q245" s="1">
        <f t="shared" si="3739"/>
        <v>225</v>
      </c>
      <c r="R245" s="1">
        <f t="shared" si="3739"/>
        <v>225</v>
      </c>
      <c r="S245" s="1">
        <f t="shared" si="3739"/>
        <v>225</v>
      </c>
      <c r="T245" s="1">
        <f t="shared" si="3739"/>
        <v>225</v>
      </c>
      <c r="U245" s="1">
        <f t="shared" si="3739"/>
        <v>0</v>
      </c>
      <c r="V245" s="1">
        <f t="shared" si="3739"/>
        <v>0</v>
      </c>
      <c r="W245" s="1">
        <f t="shared" si="3739"/>
        <v>0</v>
      </c>
      <c r="X245" s="1">
        <f t="shared" si="3739"/>
        <v>0</v>
      </c>
      <c r="Y245" s="1">
        <f t="shared" si="3739"/>
        <v>0</v>
      </c>
    </row>
    <row r="247" spans="1:49" x14ac:dyDescent="0.2">
      <c r="B247" s="6" t="s">
        <v>47</v>
      </c>
      <c r="C247" s="1" t="s">
        <v>63</v>
      </c>
      <c r="D247" s="4">
        <v>1</v>
      </c>
      <c r="E247" s="4">
        <v>2</v>
      </c>
      <c r="F247" s="4">
        <v>3</v>
      </c>
      <c r="G247" s="4">
        <v>4</v>
      </c>
      <c r="H247" s="4">
        <v>5</v>
      </c>
      <c r="I247" s="4">
        <v>6</v>
      </c>
      <c r="J247" s="4">
        <v>7</v>
      </c>
      <c r="K247" s="4">
        <v>8</v>
      </c>
      <c r="L247" s="4">
        <v>9</v>
      </c>
      <c r="M247" s="4">
        <v>10</v>
      </c>
      <c r="N247" s="4">
        <v>11</v>
      </c>
      <c r="O247" s="4">
        <v>12</v>
      </c>
      <c r="P247" s="4">
        <v>13</v>
      </c>
      <c r="Q247" s="4">
        <v>14</v>
      </c>
      <c r="R247" s="4">
        <v>15</v>
      </c>
      <c r="S247" s="4">
        <v>16</v>
      </c>
      <c r="T247" s="4">
        <v>17</v>
      </c>
      <c r="U247" s="4">
        <v>18</v>
      </c>
      <c r="V247" s="4">
        <v>19</v>
      </c>
      <c r="W247" s="4">
        <v>20</v>
      </c>
      <c r="X247" s="4">
        <v>21</v>
      </c>
      <c r="Y247" s="4">
        <v>22</v>
      </c>
      <c r="Z247" s="12" t="s">
        <v>4</v>
      </c>
    </row>
    <row r="248" spans="1:49" ht="15" x14ac:dyDescent="0.2">
      <c r="B248" s="11" t="s">
        <v>212</v>
      </c>
      <c r="C248" s="18" t="s">
        <v>221</v>
      </c>
      <c r="D248" s="7">
        <v>35</v>
      </c>
      <c r="E248" s="7">
        <v>40</v>
      </c>
      <c r="F248" s="7">
        <v>33</v>
      </c>
      <c r="G248" s="7">
        <v>36</v>
      </c>
      <c r="H248" s="7">
        <v>44</v>
      </c>
      <c r="I248" s="7">
        <v>35</v>
      </c>
      <c r="J248" s="7">
        <v>44</v>
      </c>
      <c r="K248" s="7">
        <v>35</v>
      </c>
      <c r="L248" s="7">
        <v>45</v>
      </c>
      <c r="M248" s="7">
        <v>45</v>
      </c>
      <c r="N248" s="7">
        <v>45</v>
      </c>
      <c r="O248" s="7">
        <v>35</v>
      </c>
      <c r="P248" s="7">
        <v>38</v>
      </c>
      <c r="Q248" s="7">
        <v>44</v>
      </c>
      <c r="R248" s="7">
        <v>44</v>
      </c>
      <c r="S248" s="7">
        <v>37</v>
      </c>
      <c r="T248" s="7">
        <v>39</v>
      </c>
      <c r="U248" s="7"/>
      <c r="V248" s="7"/>
      <c r="W248" s="7"/>
      <c r="X248" s="7"/>
      <c r="Y248" s="7"/>
      <c r="Z248" s="13">
        <f>IF(D248&lt;&gt;"",AVERAGE(D248:Y248),"")</f>
        <v>39.647058823529413</v>
      </c>
      <c r="AB248" s="1">
        <f>IF(COUNT(D248)&lt;1,0,IF((D$3-COUNTIF(D248:D255,"&lt;"&amp;D248))&lt;0,0,IF(((D$3-COUNTIF(D248:D255,"&lt;"&amp;D248))/COUNTIF(D248:D255,D248))&gt;1,1,(D$3-COUNTIF(D248:D255,"&lt;"&amp;D248))/COUNTIF(D248:D255,D248))))</f>
        <v>1</v>
      </c>
      <c r="AC248" s="1">
        <f t="shared" ref="AC248" si="3740">IF(COUNT(E248)&lt;1,0,IF((E$3-COUNTIF(E248:E255,"&lt;"&amp;E248))&lt;0,0,IF(((E$3-COUNTIF(E248:E255,"&lt;"&amp;E248))/COUNTIF(E248:E255,E248))&gt;1,1,(E$3-COUNTIF(E248:E255,"&lt;"&amp;E248))/COUNTIF(E248:E255,E248))))</f>
        <v>1</v>
      </c>
      <c r="AD248" s="1">
        <f t="shared" ref="AD248" si="3741">IF(COUNT(F248)&lt;1,0,IF((F$3-COUNTIF(F248:F255,"&lt;"&amp;F248))&lt;0,0,IF(((F$3-COUNTIF(F248:F255,"&lt;"&amp;F248))/COUNTIF(F248:F255,F248))&gt;1,1,(F$3-COUNTIF(F248:F255,"&lt;"&amp;F248))/COUNTIF(F248:F255,F248))))</f>
        <v>1</v>
      </c>
      <c r="AE248" s="1">
        <f t="shared" ref="AE248" si="3742">IF(COUNT(G248)&lt;1,0,IF((G$3-COUNTIF(G248:G255,"&lt;"&amp;G248))&lt;0,0,IF(((G$3-COUNTIF(G248:G255,"&lt;"&amp;G248))/COUNTIF(G248:G255,G248))&gt;1,1,(G$3-COUNTIF(G248:G255,"&lt;"&amp;G248))/COUNTIF(G248:G255,G248))))</f>
        <v>1</v>
      </c>
      <c r="AF248" s="1">
        <f t="shared" ref="AF248" si="3743">IF(COUNT(H248)&lt;1,0,IF((H$3-COUNTIF(H248:H255,"&lt;"&amp;H248))&lt;0,0,IF(((H$3-COUNTIF(H248:H255,"&lt;"&amp;H248))/COUNTIF(H248:H255,H248))&gt;1,1,(H$3-COUNTIF(H248:H255,"&lt;"&amp;H248))/COUNTIF(H248:H255,H248))))</f>
        <v>0</v>
      </c>
      <c r="AG248" s="1">
        <f t="shared" ref="AG248" si="3744">IF(COUNT(I248)&lt;1,0,IF((I$3-COUNTIF(I248:I255,"&lt;"&amp;I248))&lt;0,0,IF(((I$3-COUNTIF(I248:I255,"&lt;"&amp;I248))/COUNTIF(I248:I255,I248))&gt;1,1,(I$3-COUNTIF(I248:I255,"&lt;"&amp;I248))/COUNTIF(I248:I255,I248))))</f>
        <v>1</v>
      </c>
      <c r="AH248" s="1">
        <f t="shared" ref="AH248" si="3745">IF(COUNT(J248)&lt;1,0,IF((J$3-COUNTIF(J248:J255,"&lt;"&amp;J248))&lt;0,0,IF(((J$3-COUNTIF(J248:J255,"&lt;"&amp;J248))/COUNTIF(J248:J255,J248))&gt;1,1,(J$3-COUNTIF(J248:J255,"&lt;"&amp;J248))/COUNTIF(J248:J255,J248))))</f>
        <v>0</v>
      </c>
      <c r="AI248" s="1">
        <f t="shared" ref="AI248" si="3746">IF(COUNT(K248)&lt;1,0,IF((K$3-COUNTIF(K248:K255,"&lt;"&amp;K248))&lt;0,0,IF(((K$3-COUNTIF(K248:K255,"&lt;"&amp;K248))/COUNTIF(K248:K255,K248))&gt;1,1,(K$3-COUNTIF(K248:K255,"&lt;"&amp;K248))/COUNTIF(K248:K255,K248))))</f>
        <v>1</v>
      </c>
      <c r="AJ248" s="1">
        <f t="shared" ref="AJ248" si="3747">IF(COUNT(L248)&lt;1,0,IF((L$3-COUNTIF(L248:L255,"&lt;"&amp;L248))&lt;0,0,IF(((L$3-COUNTIF(L248:L255,"&lt;"&amp;L248))/COUNTIF(L248:L255,L248))&gt;1,1,(L$3-COUNTIF(L248:L255,"&lt;"&amp;L248))/COUNTIF(L248:L255,L248))))</f>
        <v>0</v>
      </c>
      <c r="AK248" s="1">
        <f t="shared" ref="AK248" si="3748">IF(COUNT(M248)&lt;1,0,IF((M$3-COUNTIF(M248:M255,"&lt;"&amp;M248))&lt;0,0,IF(((M$3-COUNTIF(M248:M255,"&lt;"&amp;M248))/COUNTIF(M248:M255,M248))&gt;1,1,(M$3-COUNTIF(M248:M255,"&lt;"&amp;M248))/COUNTIF(M248:M255,M248))))</f>
        <v>0.5</v>
      </c>
      <c r="AL248" s="1">
        <f t="shared" ref="AL248" si="3749">IF(COUNT(N248)&lt;1,0,IF((N$3-COUNTIF(N248:N255,"&lt;"&amp;N248))&lt;0,0,IF(((N$3-COUNTIF(N248:N255,"&lt;"&amp;N248))/COUNTIF(N248:N255,N248))&gt;1,1,(N$3-COUNTIF(N248:N255,"&lt;"&amp;N248))/COUNTIF(N248:N255,N248))))</f>
        <v>0.25</v>
      </c>
      <c r="AM248" s="1">
        <f t="shared" ref="AM248" si="3750">IF(COUNT(O248)&lt;1,0,IF((O$3-COUNTIF(O248:O255,"&lt;"&amp;O248))&lt;0,0,IF(((O$3-COUNTIF(O248:O255,"&lt;"&amp;O248))/COUNTIF(O248:O255,O248))&gt;1,1,(O$3-COUNTIF(O248:O255,"&lt;"&amp;O248))/COUNTIF(O248:O255,O248))))</f>
        <v>0.33333333333333331</v>
      </c>
      <c r="AN248" s="1">
        <f t="shared" ref="AN248" si="3751">IF(COUNT(P248)&lt;1,0,IF((P$3-COUNTIF(P248:P255,"&lt;"&amp;P248))&lt;0,0,IF(((P$3-COUNTIF(P248:P255,"&lt;"&amp;P248))/COUNTIF(P248:P255,P248))&gt;1,1,(P$3-COUNTIF(P248:P255,"&lt;"&amp;P248))/COUNTIF(P248:P255,P248))))</f>
        <v>0</v>
      </c>
      <c r="AO248" s="1">
        <f t="shared" ref="AO248" si="3752">IF(COUNT(Q248)&lt;1,0,IF((Q$3-COUNTIF(Q248:Q255,"&lt;"&amp;Q248))&lt;0,0,IF(((Q$3-COUNTIF(Q248:Q255,"&lt;"&amp;Q248))/COUNTIF(Q248:Q255,Q248))&gt;1,1,(Q$3-COUNTIF(Q248:Q255,"&lt;"&amp;Q248))/COUNTIF(Q248:Q255,Q248))))</f>
        <v>0</v>
      </c>
      <c r="AP248" s="1">
        <f t="shared" ref="AP248" si="3753">IF(COUNT(R248)&lt;1,0,IF((R$3-COUNTIF(R248:R255,"&lt;"&amp;R248))&lt;0,0,IF(((R$3-COUNTIF(R248:R255,"&lt;"&amp;R248))/COUNTIF(R248:R255,R248))&gt;1,1,(R$3-COUNTIF(R248:R255,"&lt;"&amp;R248))/COUNTIF(R248:R255,R248))))</f>
        <v>0</v>
      </c>
      <c r="AQ248" s="1">
        <f t="shared" ref="AQ248" si="3754">IF(COUNT(S248)&lt;1,0,IF((S$3-COUNTIF(S248:S255,"&lt;"&amp;S248))&lt;0,0,IF(((S$3-COUNTIF(S248:S255,"&lt;"&amp;S248))/COUNTIF(S248:S255,S248))&gt;1,1,(S$3-COUNTIF(S248:S255,"&lt;"&amp;S248))/COUNTIF(S248:S255,S248))))</f>
        <v>1</v>
      </c>
      <c r="AR248" s="1">
        <f t="shared" ref="AR248" si="3755">IF(COUNT(T248)&lt;1,0,IF((T$3-COUNTIF(T248:T255,"&lt;"&amp;T248))&lt;0,0,IF(((T$3-COUNTIF(T248:T255,"&lt;"&amp;T248))/COUNTIF(T248:T255,T248))&gt;1,1,(T$3-COUNTIF(T248:T255,"&lt;"&amp;T248))/COUNTIF(T248:T255,T248))))</f>
        <v>1</v>
      </c>
      <c r="AS248" s="1">
        <f t="shared" ref="AS248" si="3756">IF(COUNT(U248)&lt;1,0,IF((U$3-COUNTIF(U248:U255,"&lt;"&amp;U248))&lt;0,0,IF(((U$3-COUNTIF(U248:U255,"&lt;"&amp;U248))/COUNTIF(U248:U255,U248))&gt;1,1,(U$3-COUNTIF(U248:U255,"&lt;"&amp;U248))/COUNTIF(U248:U255,U248))))</f>
        <v>0</v>
      </c>
      <c r="AT248" s="1">
        <f t="shared" ref="AT248" si="3757">IF(COUNT(V248)&lt;1,0,IF((V$3-COUNTIF(V248:V255,"&lt;"&amp;V248))&lt;0,0,IF(((V$3-COUNTIF(V248:V255,"&lt;"&amp;V248))/COUNTIF(V248:V255,V248))&gt;1,1,(V$3-COUNTIF(V248:V255,"&lt;"&amp;V248))/COUNTIF(V248:V255,V248))))</f>
        <v>0</v>
      </c>
      <c r="AU248" s="1">
        <f t="shared" ref="AU248" si="3758">IF(COUNT(W248)&lt;1,0,IF((W$3-COUNTIF(W248:W255,"&lt;"&amp;W248))&lt;0,0,IF(((W$3-COUNTIF(W248:W255,"&lt;"&amp;W248))/COUNTIF(W248:W255,W248))&gt;1,1,(W$3-COUNTIF(W248:W255,"&lt;"&amp;W248))/COUNTIF(W248:W255,W248))))</f>
        <v>0</v>
      </c>
      <c r="AV248" s="1">
        <f t="shared" ref="AV248" si="3759">IF(COUNT(X248)&lt;1,0,IF((X$3-COUNTIF(X248:X255,"&lt;"&amp;X248))&lt;0,0,IF(((X$3-COUNTIF(X248:X255,"&lt;"&amp;X248))/COUNTIF(X248:X255,X248))&gt;1,1,(X$3-COUNTIF(X248:X255,"&lt;"&amp;X248))/COUNTIF(X248:X255,X248))))</f>
        <v>0</v>
      </c>
      <c r="AW248" s="1">
        <f t="shared" ref="AW248" si="3760">IF(COUNT(Y248)&lt;1,0,IF((Y$3-COUNTIF(Y248:Y255,"&lt;"&amp;Y248))&lt;0,0,IF(((Y$3-COUNTIF(Y248:Y255,"&lt;"&amp;Y248))/COUNTIF(Y248:Y255,Y248))&gt;1,1,(Y$3-COUNTIF(Y248:Y255,"&lt;"&amp;Y248))/COUNTIF(Y248:Y255,Y248))))</f>
        <v>0</v>
      </c>
    </row>
    <row r="249" spans="1:49" ht="15" x14ac:dyDescent="0.2">
      <c r="B249" s="11" t="s">
        <v>256</v>
      </c>
      <c r="C249" s="18" t="s">
        <v>221</v>
      </c>
      <c r="D249" s="7">
        <v>35</v>
      </c>
      <c r="E249" s="7">
        <v>37</v>
      </c>
      <c r="F249" s="7">
        <v>37</v>
      </c>
      <c r="G249" s="7">
        <v>40</v>
      </c>
      <c r="H249" s="7">
        <v>36</v>
      </c>
      <c r="I249" s="7">
        <v>36</v>
      </c>
      <c r="J249" s="7">
        <v>36</v>
      </c>
      <c r="K249" s="7">
        <v>36</v>
      </c>
      <c r="L249" s="7">
        <v>35</v>
      </c>
      <c r="M249" s="7">
        <v>45</v>
      </c>
      <c r="N249" s="7">
        <v>36</v>
      </c>
      <c r="O249" s="7">
        <v>35</v>
      </c>
      <c r="P249" s="7">
        <v>36</v>
      </c>
      <c r="Q249" s="7">
        <v>36</v>
      </c>
      <c r="R249" s="7">
        <v>37</v>
      </c>
      <c r="S249" s="7">
        <v>40</v>
      </c>
      <c r="T249" s="7">
        <v>36</v>
      </c>
      <c r="U249" s="7"/>
      <c r="V249" s="7"/>
      <c r="W249" s="7"/>
      <c r="X249" s="7"/>
      <c r="Y249" s="7"/>
      <c r="Z249" s="13">
        <f t="shared" ref="Z249:Z255" si="3761">IF(D249&lt;&gt;"",AVERAGE(D249:Y249),"")</f>
        <v>37</v>
      </c>
      <c r="AB249" s="1">
        <f>IF(COUNT(D249)&lt;1,0,IF((D$3-COUNTIF(D248:D255,"&lt;"&amp;D249))&lt;0,0,IF(((D$3-COUNTIF(D248:D255,"&lt;"&amp;D249))/COUNTIF(D248:D255,D249))&gt;1,1,(D$3-COUNTIF(D248:D255,"&lt;"&amp;D249))/COUNTIF(D248:D255,D249))))</f>
        <v>1</v>
      </c>
      <c r="AC249" s="1">
        <f t="shared" ref="AC249" si="3762">IF(COUNT(E249)&lt;1,0,IF((E$3-COUNTIF(E248:E255,"&lt;"&amp;E249))&lt;0,0,IF(((E$3-COUNTIF(E248:E255,"&lt;"&amp;E249))/COUNTIF(E248:E255,E249))&gt;1,1,(E$3-COUNTIF(E248:E255,"&lt;"&amp;E249))/COUNTIF(E248:E255,E249))))</f>
        <v>1</v>
      </c>
      <c r="AD249" s="1">
        <f t="shared" ref="AD249" si="3763">IF(COUNT(F249)&lt;1,0,IF((F$3-COUNTIF(F248:F255,"&lt;"&amp;F249))&lt;0,0,IF(((F$3-COUNTIF(F248:F255,"&lt;"&amp;F249))/COUNTIF(F248:F255,F249))&gt;1,1,(F$3-COUNTIF(F248:F255,"&lt;"&amp;F249))/COUNTIF(F248:F255,F249))))</f>
        <v>0</v>
      </c>
      <c r="AE249" s="1">
        <f t="shared" ref="AE249" si="3764">IF(COUNT(G249)&lt;1,0,IF((G$3-COUNTIF(G248:G255,"&lt;"&amp;G249))&lt;0,0,IF(((G$3-COUNTIF(G248:G255,"&lt;"&amp;G249))/COUNTIF(G248:G255,G249))&gt;1,1,(G$3-COUNTIF(G248:G255,"&lt;"&amp;G249))/COUNTIF(G248:G255,G249))))</f>
        <v>1</v>
      </c>
      <c r="AF249" s="1">
        <f t="shared" ref="AF249" si="3765">IF(COUNT(H249)&lt;1,0,IF((H$3-COUNTIF(H248:H255,"&lt;"&amp;H249))&lt;0,0,IF(((H$3-COUNTIF(H248:H255,"&lt;"&amp;H249))/COUNTIF(H248:H255,H249))&gt;1,1,(H$3-COUNTIF(H248:H255,"&lt;"&amp;H249))/COUNTIF(H248:H255,H249))))</f>
        <v>1</v>
      </c>
      <c r="AG249" s="1">
        <f t="shared" ref="AG249" si="3766">IF(COUNT(I249)&lt;1,0,IF((I$3-COUNTIF(I248:I255,"&lt;"&amp;I249))&lt;0,0,IF(((I$3-COUNTIF(I248:I255,"&lt;"&amp;I249))/COUNTIF(I248:I255,I249))&gt;1,1,(I$3-COUNTIF(I248:I255,"&lt;"&amp;I249))/COUNTIF(I248:I255,I249))))</f>
        <v>1</v>
      </c>
      <c r="AH249" s="1">
        <f t="shared" ref="AH249" si="3767">IF(COUNT(J249)&lt;1,0,IF((J$3-COUNTIF(J248:J255,"&lt;"&amp;J249))&lt;0,0,IF(((J$3-COUNTIF(J248:J255,"&lt;"&amp;J249))/COUNTIF(J248:J255,J249))&gt;1,1,(J$3-COUNTIF(J248:J255,"&lt;"&amp;J249))/COUNTIF(J248:J255,J249))))</f>
        <v>1</v>
      </c>
      <c r="AI249" s="1">
        <f t="shared" ref="AI249" si="3768">IF(COUNT(K249)&lt;1,0,IF((K$3-COUNTIF(K248:K255,"&lt;"&amp;K249))&lt;0,0,IF(((K$3-COUNTIF(K248:K255,"&lt;"&amp;K249))/COUNTIF(K248:K255,K249))&gt;1,1,(K$3-COUNTIF(K248:K255,"&lt;"&amp;K249))/COUNTIF(K248:K255,K249))))</f>
        <v>0.66666666666666663</v>
      </c>
      <c r="AJ249" s="1">
        <f t="shared" ref="AJ249" si="3769">IF(COUNT(L249)&lt;1,0,IF((L$3-COUNTIF(L248:L255,"&lt;"&amp;L249))&lt;0,0,IF(((L$3-COUNTIF(L248:L255,"&lt;"&amp;L249))/COUNTIF(L248:L255,L249))&gt;1,1,(L$3-COUNTIF(L248:L255,"&lt;"&amp;L249))/COUNTIF(L248:L255,L249))))</f>
        <v>1</v>
      </c>
      <c r="AK249" s="1">
        <f t="shared" ref="AK249" si="3770">IF(COUNT(M249)&lt;1,0,IF((M$3-COUNTIF(M248:M255,"&lt;"&amp;M249))&lt;0,0,IF(((M$3-COUNTIF(M248:M255,"&lt;"&amp;M249))/COUNTIF(M248:M255,M249))&gt;1,1,(M$3-COUNTIF(M248:M255,"&lt;"&amp;M249))/COUNTIF(M248:M255,M249))))</f>
        <v>0.5</v>
      </c>
      <c r="AL249" s="1">
        <f t="shared" ref="AL249" si="3771">IF(COUNT(N249)&lt;1,0,IF((N$3-COUNTIF(N248:N255,"&lt;"&amp;N249))&lt;0,0,IF(((N$3-COUNTIF(N248:N255,"&lt;"&amp;N249))/COUNTIF(N248:N255,N249))&gt;1,1,(N$3-COUNTIF(N248:N255,"&lt;"&amp;N249))/COUNTIF(N248:N255,N249))))</f>
        <v>1</v>
      </c>
      <c r="AM249" s="1">
        <f t="shared" ref="AM249" si="3772">IF(COUNT(O249)&lt;1,0,IF((O$3-COUNTIF(O248:O255,"&lt;"&amp;O249))&lt;0,0,IF(((O$3-COUNTIF(O248:O255,"&lt;"&amp;O249))/COUNTIF(O248:O255,O249))&gt;1,1,(O$3-COUNTIF(O248:O255,"&lt;"&amp;O249))/COUNTIF(O248:O255,O249))))</f>
        <v>0.33333333333333331</v>
      </c>
      <c r="AN249" s="1">
        <f t="shared" ref="AN249" si="3773">IF(COUNT(P249)&lt;1,0,IF((P$3-COUNTIF(P248:P255,"&lt;"&amp;P249))&lt;0,0,IF(((P$3-COUNTIF(P248:P255,"&lt;"&amp;P249))/COUNTIF(P248:P255,P249))&gt;1,1,(P$3-COUNTIF(P248:P255,"&lt;"&amp;P249))/COUNTIF(P248:P255,P249))))</f>
        <v>1</v>
      </c>
      <c r="AO249" s="1">
        <f t="shared" ref="AO249" si="3774">IF(COUNT(Q249)&lt;1,0,IF((Q$3-COUNTIF(Q248:Q255,"&lt;"&amp;Q249))&lt;0,0,IF(((Q$3-COUNTIF(Q248:Q255,"&lt;"&amp;Q249))/COUNTIF(Q248:Q255,Q249))&gt;1,1,(Q$3-COUNTIF(Q248:Q255,"&lt;"&amp;Q249))/COUNTIF(Q248:Q255,Q249))))</f>
        <v>1</v>
      </c>
      <c r="AP249" s="1">
        <f t="shared" ref="AP249" si="3775">IF(COUNT(R249)&lt;1,0,IF((R$3-COUNTIF(R248:R255,"&lt;"&amp;R249))&lt;0,0,IF(((R$3-COUNTIF(R248:R255,"&lt;"&amp;R249))/COUNTIF(R248:R255,R249))&gt;1,1,(R$3-COUNTIF(R248:R255,"&lt;"&amp;R249))/COUNTIF(R248:R255,R249))))</f>
        <v>1</v>
      </c>
      <c r="AQ249" s="1">
        <f t="shared" ref="AQ249" si="3776">IF(COUNT(S249)&lt;1,0,IF((S$3-COUNTIF(S248:S255,"&lt;"&amp;S249))&lt;0,0,IF(((S$3-COUNTIF(S248:S255,"&lt;"&amp;S249))/COUNTIF(S248:S255,S249))&gt;1,1,(S$3-COUNTIF(S248:S255,"&lt;"&amp;S249))/COUNTIF(S248:S255,S249))))</f>
        <v>0.66666666666666663</v>
      </c>
      <c r="AR249" s="1">
        <f t="shared" ref="AR249" si="3777">IF(COUNT(T249)&lt;1,0,IF((T$3-COUNTIF(T248:T255,"&lt;"&amp;T249))&lt;0,0,IF(((T$3-COUNTIF(T248:T255,"&lt;"&amp;T249))/COUNTIF(T248:T255,T249))&gt;1,1,(T$3-COUNTIF(T248:T255,"&lt;"&amp;T249))/COUNTIF(T248:T255,T249))))</f>
        <v>1</v>
      </c>
      <c r="AS249" s="1">
        <f t="shared" ref="AS249" si="3778">IF(COUNT(U249)&lt;1,0,IF((U$3-COUNTIF(U248:U255,"&lt;"&amp;U249))&lt;0,0,IF(((U$3-COUNTIF(U248:U255,"&lt;"&amp;U249))/COUNTIF(U248:U255,U249))&gt;1,1,(U$3-COUNTIF(U248:U255,"&lt;"&amp;U249))/COUNTIF(U248:U255,U249))))</f>
        <v>0</v>
      </c>
      <c r="AT249" s="1">
        <f t="shared" ref="AT249" si="3779">IF(COUNT(V249)&lt;1,0,IF((V$3-COUNTIF(V248:V255,"&lt;"&amp;V249))&lt;0,0,IF(((V$3-COUNTIF(V248:V255,"&lt;"&amp;V249))/COUNTIF(V248:V255,V249))&gt;1,1,(V$3-COUNTIF(V248:V255,"&lt;"&amp;V249))/COUNTIF(V248:V255,V249))))</f>
        <v>0</v>
      </c>
      <c r="AU249" s="1">
        <f t="shared" ref="AU249" si="3780">IF(COUNT(W249)&lt;1,0,IF((W$3-COUNTIF(W248:W255,"&lt;"&amp;W249))&lt;0,0,IF(((W$3-COUNTIF(W248:W255,"&lt;"&amp;W249))/COUNTIF(W248:W255,W249))&gt;1,1,(W$3-COUNTIF(W248:W255,"&lt;"&amp;W249))/COUNTIF(W248:W255,W249))))</f>
        <v>0</v>
      </c>
      <c r="AV249" s="1">
        <f t="shared" ref="AV249" si="3781">IF(COUNT(X249)&lt;1,0,IF((X$3-COUNTIF(X248:X255,"&lt;"&amp;X249))&lt;0,0,IF(((X$3-COUNTIF(X248:X255,"&lt;"&amp;X249))/COUNTIF(X248:X255,X249))&gt;1,1,(X$3-COUNTIF(X248:X255,"&lt;"&amp;X249))/COUNTIF(X248:X255,X249))))</f>
        <v>0</v>
      </c>
      <c r="AW249" s="1">
        <f t="shared" ref="AW249" si="3782">IF(COUNT(Y249)&lt;1,0,IF((Y$3-COUNTIF(Y248:Y255,"&lt;"&amp;Y249))&lt;0,0,IF(((Y$3-COUNTIF(Y248:Y255,"&lt;"&amp;Y249))/COUNTIF(Y248:Y255,Y249))&gt;1,1,(Y$3-COUNTIF(Y248:Y255,"&lt;"&amp;Y249))/COUNTIF(Y248:Y255,Y249))))</f>
        <v>0</v>
      </c>
    </row>
    <row r="250" spans="1:49" ht="15" x14ac:dyDescent="0.2">
      <c r="B250" s="11" t="s">
        <v>86</v>
      </c>
      <c r="C250" s="18" t="s">
        <v>221</v>
      </c>
      <c r="D250" s="7">
        <v>35</v>
      </c>
      <c r="E250" s="7">
        <v>45</v>
      </c>
      <c r="F250" s="7">
        <v>35</v>
      </c>
      <c r="G250" s="7">
        <v>45</v>
      </c>
      <c r="H250" s="7">
        <v>37</v>
      </c>
      <c r="I250" s="7">
        <v>38</v>
      </c>
      <c r="J250" s="7">
        <v>36</v>
      </c>
      <c r="K250" s="7">
        <v>38</v>
      </c>
      <c r="L250" s="7">
        <v>36</v>
      </c>
      <c r="M250" s="7">
        <v>45</v>
      </c>
      <c r="N250" s="7">
        <v>36</v>
      </c>
      <c r="O250" s="7">
        <v>37</v>
      </c>
      <c r="P250" s="7">
        <v>32</v>
      </c>
      <c r="Q250" s="7">
        <v>40</v>
      </c>
      <c r="R250" s="7">
        <v>42</v>
      </c>
      <c r="S250" s="7">
        <v>42</v>
      </c>
      <c r="T250" s="7">
        <v>45</v>
      </c>
      <c r="U250" s="7"/>
      <c r="V250" s="7"/>
      <c r="W250" s="7"/>
      <c r="X250" s="7"/>
      <c r="Y250" s="7"/>
      <c r="Z250" s="13">
        <f t="shared" si="3761"/>
        <v>39.058823529411768</v>
      </c>
      <c r="AB250" s="1">
        <f>IF(COUNT(D250)&lt;1,0,IF((D$3-COUNTIF(D248:D255,"&lt;"&amp;D250))&lt;0,0,IF(((D$3-COUNTIF(D248:D255,"&lt;"&amp;D250))/COUNTIF(D248:D255,D250))&gt;1,1,(D$3-COUNTIF(D248:D255,"&lt;"&amp;D250))/COUNTIF(D248:D255,D250))))</f>
        <v>1</v>
      </c>
      <c r="AC250" s="1">
        <f t="shared" ref="AC250" si="3783">IF(COUNT(E250)&lt;1,0,IF((E$3-COUNTIF(E248:E255,"&lt;"&amp;E250))&lt;0,0,IF(((E$3-COUNTIF(E248:E255,"&lt;"&amp;E250))/COUNTIF(E248:E255,E250))&gt;1,1,(E$3-COUNTIF(E248:E255,"&lt;"&amp;E250))/COUNTIF(E248:E255,E250))))</f>
        <v>0</v>
      </c>
      <c r="AD250" s="1">
        <f t="shared" ref="AD250" si="3784">IF(COUNT(F250)&lt;1,0,IF((F$3-COUNTIF(F248:F255,"&lt;"&amp;F250))&lt;0,0,IF(((F$3-COUNTIF(F248:F255,"&lt;"&amp;F250))/COUNTIF(F248:F255,F250))&gt;1,1,(F$3-COUNTIF(F248:F255,"&lt;"&amp;F250))/COUNTIF(F248:F255,F250))))</f>
        <v>1</v>
      </c>
      <c r="AE250" s="1">
        <f t="shared" ref="AE250" si="3785">IF(COUNT(G250)&lt;1,0,IF((G$3-COUNTIF(G248:G255,"&lt;"&amp;G250))&lt;0,0,IF(((G$3-COUNTIF(G248:G255,"&lt;"&amp;G250))/COUNTIF(G248:G255,G250))&gt;1,1,(G$3-COUNTIF(G248:G255,"&lt;"&amp;G250))/COUNTIF(G248:G255,G250))))</f>
        <v>0</v>
      </c>
      <c r="AF250" s="1">
        <f t="shared" ref="AF250" si="3786">IF(COUNT(H250)&lt;1,0,IF((H$3-COUNTIF(H248:H255,"&lt;"&amp;H250))&lt;0,0,IF(((H$3-COUNTIF(H248:H255,"&lt;"&amp;H250))/COUNTIF(H248:H255,H250))&gt;1,1,(H$3-COUNTIF(H248:H255,"&lt;"&amp;H250))/COUNTIF(H248:H255,H250))))</f>
        <v>1</v>
      </c>
      <c r="AG250" s="1">
        <f t="shared" ref="AG250" si="3787">IF(COUNT(I250)&lt;1,0,IF((I$3-COUNTIF(I248:I255,"&lt;"&amp;I250))&lt;0,0,IF(((I$3-COUNTIF(I248:I255,"&lt;"&amp;I250))/COUNTIF(I248:I255,I250))&gt;1,1,(I$3-COUNTIF(I248:I255,"&lt;"&amp;I250))/COUNTIF(I248:I255,I250))))</f>
        <v>1</v>
      </c>
      <c r="AH250" s="1">
        <f t="shared" ref="AH250" si="3788">IF(COUNT(J250)&lt;1,0,IF((J$3-COUNTIF(J248:J255,"&lt;"&amp;J250))&lt;0,0,IF(((J$3-COUNTIF(J248:J255,"&lt;"&amp;J250))/COUNTIF(J248:J255,J250))&gt;1,1,(J$3-COUNTIF(J248:J255,"&lt;"&amp;J250))/COUNTIF(J248:J255,J250))))</f>
        <v>1</v>
      </c>
      <c r="AI250" s="1">
        <f t="shared" ref="AI250" si="3789">IF(COUNT(K250)&lt;1,0,IF((K$3-COUNTIF(K248:K255,"&lt;"&amp;K250))&lt;0,0,IF(((K$3-COUNTIF(K248:K255,"&lt;"&amp;K250))/COUNTIF(K248:K255,K250))&gt;1,1,(K$3-COUNTIF(K248:K255,"&lt;"&amp;K250))/COUNTIF(K248:K255,K250))))</f>
        <v>0</v>
      </c>
      <c r="AJ250" s="1">
        <f t="shared" ref="AJ250" si="3790">IF(COUNT(L250)&lt;1,0,IF((L$3-COUNTIF(L248:L255,"&lt;"&amp;L250))&lt;0,0,IF(((L$3-COUNTIF(L248:L255,"&lt;"&amp;L250))/COUNTIF(L248:L255,L250))&gt;1,1,(L$3-COUNTIF(L248:L255,"&lt;"&amp;L250))/COUNTIF(L248:L255,L250))))</f>
        <v>1</v>
      </c>
      <c r="AK250" s="1">
        <f t="shared" ref="AK250" si="3791">IF(COUNT(M250)&lt;1,0,IF((M$3-COUNTIF(M248:M255,"&lt;"&amp;M250))&lt;0,0,IF(((M$3-COUNTIF(M248:M255,"&lt;"&amp;M250))/COUNTIF(M248:M255,M250))&gt;1,1,(M$3-COUNTIF(M248:M255,"&lt;"&amp;M250))/COUNTIF(M248:M255,M250))))</f>
        <v>0.5</v>
      </c>
      <c r="AL250" s="1">
        <f t="shared" ref="AL250" si="3792">IF(COUNT(N250)&lt;1,0,IF((N$3-COUNTIF(N248:N255,"&lt;"&amp;N250))&lt;0,0,IF(((N$3-COUNTIF(N248:N255,"&lt;"&amp;N250))/COUNTIF(N248:N255,N250))&gt;1,1,(N$3-COUNTIF(N248:N255,"&lt;"&amp;N250))/COUNTIF(N248:N255,N250))))</f>
        <v>1</v>
      </c>
      <c r="AM250" s="1">
        <f t="shared" ref="AM250" si="3793">IF(COUNT(O250)&lt;1,0,IF((O$3-COUNTIF(O248:O255,"&lt;"&amp;O250))&lt;0,0,IF(((O$3-COUNTIF(O248:O255,"&lt;"&amp;O250))/COUNTIF(O248:O255,O250))&gt;1,1,(O$3-COUNTIF(O248:O255,"&lt;"&amp;O250))/COUNTIF(O248:O255,O250))))</f>
        <v>0</v>
      </c>
      <c r="AN250" s="1">
        <f t="shared" ref="AN250" si="3794">IF(COUNT(P250)&lt;1,0,IF((P$3-COUNTIF(P248:P255,"&lt;"&amp;P250))&lt;0,0,IF(((P$3-COUNTIF(P248:P255,"&lt;"&amp;P250))/COUNTIF(P248:P255,P250))&gt;1,1,(P$3-COUNTIF(P248:P255,"&lt;"&amp;P250))/COUNTIF(P248:P255,P250))))</f>
        <v>1</v>
      </c>
      <c r="AO250" s="1">
        <f t="shared" ref="AO250" si="3795">IF(COUNT(Q250)&lt;1,0,IF((Q$3-COUNTIF(Q248:Q255,"&lt;"&amp;Q250))&lt;0,0,IF(((Q$3-COUNTIF(Q248:Q255,"&lt;"&amp;Q250))/COUNTIF(Q248:Q255,Q250))&gt;1,1,(Q$3-COUNTIF(Q248:Q255,"&lt;"&amp;Q250))/COUNTIF(Q248:Q255,Q250))))</f>
        <v>0</v>
      </c>
      <c r="AP250" s="1">
        <f t="shared" ref="AP250" si="3796">IF(COUNT(R250)&lt;1,0,IF((R$3-COUNTIF(R248:R255,"&lt;"&amp;R250))&lt;0,0,IF(((R$3-COUNTIF(R248:R255,"&lt;"&amp;R250))/COUNTIF(R248:R255,R250))&gt;1,1,(R$3-COUNTIF(R248:R255,"&lt;"&amp;R250))/COUNTIF(R248:R255,R250))))</f>
        <v>0</v>
      </c>
      <c r="AQ250" s="1">
        <f t="shared" ref="AQ250" si="3797">IF(COUNT(S250)&lt;1,0,IF((S$3-COUNTIF(S248:S255,"&lt;"&amp;S250))&lt;0,0,IF(((S$3-COUNTIF(S248:S255,"&lt;"&amp;S250))/COUNTIF(S248:S255,S250))&gt;1,1,(S$3-COUNTIF(S248:S255,"&lt;"&amp;S250))/COUNTIF(S248:S255,S250))))</f>
        <v>0</v>
      </c>
      <c r="AR250" s="1">
        <f t="shared" ref="AR250" si="3798">IF(COUNT(T250)&lt;1,0,IF((T$3-COUNTIF(T248:T255,"&lt;"&amp;T250))&lt;0,0,IF(((T$3-COUNTIF(T248:T255,"&lt;"&amp;T250))/COUNTIF(T248:T255,T250))&gt;1,1,(T$3-COUNTIF(T248:T255,"&lt;"&amp;T250))/COUNTIF(T248:T255,T250))))</f>
        <v>0</v>
      </c>
      <c r="AS250" s="1">
        <f t="shared" ref="AS250" si="3799">IF(COUNT(U250)&lt;1,0,IF((U$3-COUNTIF(U248:U255,"&lt;"&amp;U250))&lt;0,0,IF(((U$3-COUNTIF(U248:U255,"&lt;"&amp;U250))/COUNTIF(U248:U255,U250))&gt;1,1,(U$3-COUNTIF(U248:U255,"&lt;"&amp;U250))/COUNTIF(U248:U255,U250))))</f>
        <v>0</v>
      </c>
      <c r="AT250" s="1">
        <f t="shared" ref="AT250" si="3800">IF(COUNT(V250)&lt;1,0,IF((V$3-COUNTIF(V248:V255,"&lt;"&amp;V250))&lt;0,0,IF(((V$3-COUNTIF(V248:V255,"&lt;"&amp;V250))/COUNTIF(V248:V255,V250))&gt;1,1,(V$3-COUNTIF(V248:V255,"&lt;"&amp;V250))/COUNTIF(V248:V255,V250))))</f>
        <v>0</v>
      </c>
      <c r="AU250" s="1">
        <f t="shared" ref="AU250" si="3801">IF(COUNT(W250)&lt;1,0,IF((W$3-COUNTIF(W248:W255,"&lt;"&amp;W250))&lt;0,0,IF(((W$3-COUNTIF(W248:W255,"&lt;"&amp;W250))/COUNTIF(W248:W255,W250))&gt;1,1,(W$3-COUNTIF(W248:W255,"&lt;"&amp;W250))/COUNTIF(W248:W255,W250))))</f>
        <v>0</v>
      </c>
      <c r="AV250" s="1">
        <f t="shared" ref="AV250" si="3802">IF(COUNT(X250)&lt;1,0,IF((X$3-COUNTIF(X248:X255,"&lt;"&amp;X250))&lt;0,0,IF(((X$3-COUNTIF(X248:X255,"&lt;"&amp;X250))/COUNTIF(X248:X255,X250))&gt;1,1,(X$3-COUNTIF(X248:X255,"&lt;"&amp;X250))/COUNTIF(X248:X255,X250))))</f>
        <v>0</v>
      </c>
      <c r="AW250" s="1">
        <f t="shared" ref="AW250" si="3803">IF(COUNT(Y250)&lt;1,0,IF((Y$3-COUNTIF(Y248:Y255,"&lt;"&amp;Y250))&lt;0,0,IF(((Y$3-COUNTIF(Y248:Y255,"&lt;"&amp;Y250))/COUNTIF(Y248:Y255,Y250))&gt;1,1,(Y$3-COUNTIF(Y248:Y255,"&lt;"&amp;Y250))/COUNTIF(Y248:Y255,Y250))))</f>
        <v>0</v>
      </c>
    </row>
    <row r="251" spans="1:49" ht="15" x14ac:dyDescent="0.2">
      <c r="B251" s="11" t="s">
        <v>166</v>
      </c>
      <c r="C251" s="18" t="s">
        <v>221</v>
      </c>
      <c r="D251" s="7">
        <v>39</v>
      </c>
      <c r="E251" s="7">
        <v>35</v>
      </c>
      <c r="F251" s="7">
        <v>30</v>
      </c>
      <c r="G251" s="7">
        <v>45</v>
      </c>
      <c r="H251" s="7">
        <v>45</v>
      </c>
      <c r="I251" s="7">
        <v>45</v>
      </c>
      <c r="J251" s="7">
        <v>45</v>
      </c>
      <c r="K251" s="7">
        <v>39</v>
      </c>
      <c r="L251" s="7">
        <v>36</v>
      </c>
      <c r="M251" s="7">
        <v>45</v>
      </c>
      <c r="N251" s="7">
        <v>45</v>
      </c>
      <c r="O251" s="7">
        <v>31</v>
      </c>
      <c r="P251" s="7">
        <v>35</v>
      </c>
      <c r="Q251" s="7">
        <v>36</v>
      </c>
      <c r="R251" s="7">
        <v>45</v>
      </c>
      <c r="S251" s="7">
        <v>45</v>
      </c>
      <c r="T251" s="7">
        <v>40</v>
      </c>
      <c r="U251" s="7"/>
      <c r="V251" s="7"/>
      <c r="W251" s="7"/>
      <c r="X251" s="7"/>
      <c r="Y251" s="7"/>
      <c r="Z251" s="13">
        <f t="shared" si="3761"/>
        <v>40.058823529411768</v>
      </c>
      <c r="AB251" s="1">
        <f>IF(COUNT(D251)&lt;1,0,IF((D$3-COUNTIF(D248:D255,"&lt;"&amp;D251))&lt;0,0,IF(((D$3-COUNTIF(D248:D255,"&lt;"&amp;D251))/COUNTIF(D248:D255,D251))&gt;1,1,(D$3-COUNTIF(D248:D255,"&lt;"&amp;D251))/COUNTIF(D248:D255,D251))))</f>
        <v>0.5</v>
      </c>
      <c r="AC251" s="1">
        <f t="shared" ref="AC251" si="3804">IF(COUNT(E251)&lt;1,0,IF((E$3-COUNTIF(E248:E255,"&lt;"&amp;E251))&lt;0,0,IF(((E$3-COUNTIF(E248:E255,"&lt;"&amp;E251))/COUNTIF(E248:E255,E251))&gt;1,1,(E$3-COUNTIF(E248:E255,"&lt;"&amp;E251))/COUNTIF(E248:E255,E251))))</f>
        <v>1</v>
      </c>
      <c r="AD251" s="1">
        <f t="shared" ref="AD251" si="3805">IF(COUNT(F251)&lt;1,0,IF((F$3-COUNTIF(F248:F255,"&lt;"&amp;F251))&lt;0,0,IF(((F$3-COUNTIF(F248:F255,"&lt;"&amp;F251))/COUNTIF(F248:F255,F251))&gt;1,1,(F$3-COUNTIF(F248:F255,"&lt;"&amp;F251))/COUNTIF(F248:F255,F251))))</f>
        <v>1</v>
      </c>
      <c r="AE251" s="1">
        <f t="shared" ref="AE251" si="3806">IF(COUNT(G251)&lt;1,0,IF((G$3-COUNTIF(G248:G255,"&lt;"&amp;G251))&lt;0,0,IF(((G$3-COUNTIF(G248:G255,"&lt;"&amp;G251))/COUNTIF(G248:G255,G251))&gt;1,1,(G$3-COUNTIF(G248:G255,"&lt;"&amp;G251))/COUNTIF(G248:G255,G251))))</f>
        <v>0</v>
      </c>
      <c r="AF251" s="1">
        <f t="shared" ref="AF251" si="3807">IF(COUNT(H251)&lt;1,0,IF((H$3-COUNTIF(H248:H255,"&lt;"&amp;H251))&lt;0,0,IF(((H$3-COUNTIF(H248:H255,"&lt;"&amp;H251))/COUNTIF(H248:H255,H251))&gt;1,1,(H$3-COUNTIF(H248:H255,"&lt;"&amp;H251))/COUNTIF(H248:H255,H251))))</f>
        <v>0</v>
      </c>
      <c r="AG251" s="1">
        <f t="shared" ref="AG251" si="3808">IF(COUNT(I251)&lt;1,0,IF((I$3-COUNTIF(I248:I255,"&lt;"&amp;I251))&lt;0,0,IF(((I$3-COUNTIF(I248:I255,"&lt;"&amp;I251))/COUNTIF(I248:I255,I251))&gt;1,1,(I$3-COUNTIF(I248:I255,"&lt;"&amp;I251))/COUNTIF(I248:I255,I251))))</f>
        <v>0</v>
      </c>
      <c r="AH251" s="1">
        <f t="shared" ref="AH251" si="3809">IF(COUNT(J251)&lt;1,0,IF((J$3-COUNTIF(J248:J255,"&lt;"&amp;J251))&lt;0,0,IF(((J$3-COUNTIF(J248:J255,"&lt;"&amp;J251))/COUNTIF(J248:J255,J251))&gt;1,1,(J$3-COUNTIF(J248:J255,"&lt;"&amp;J251))/COUNTIF(J248:J255,J251))))</f>
        <v>0</v>
      </c>
      <c r="AI251" s="1">
        <f t="shared" ref="AI251" si="3810">IF(COUNT(K251)&lt;1,0,IF((K$3-COUNTIF(K248:K255,"&lt;"&amp;K251))&lt;0,0,IF(((K$3-COUNTIF(K248:K255,"&lt;"&amp;K251))/COUNTIF(K248:K255,K251))&gt;1,1,(K$3-COUNTIF(K248:K255,"&lt;"&amp;K251))/COUNTIF(K248:K255,K251))))</f>
        <v>0</v>
      </c>
      <c r="AJ251" s="1">
        <f t="shared" ref="AJ251" si="3811">IF(COUNT(L251)&lt;1,0,IF((L$3-COUNTIF(L248:L255,"&lt;"&amp;L251))&lt;0,0,IF(((L$3-COUNTIF(L248:L255,"&lt;"&amp;L251))/COUNTIF(L248:L255,L251))&gt;1,1,(L$3-COUNTIF(L248:L255,"&lt;"&amp;L251))/COUNTIF(L248:L255,L251))))</f>
        <v>1</v>
      </c>
      <c r="AK251" s="1">
        <f t="shared" ref="AK251" si="3812">IF(COUNT(M251)&lt;1,0,IF((M$3-COUNTIF(M248:M255,"&lt;"&amp;M251))&lt;0,0,IF(((M$3-COUNTIF(M248:M255,"&lt;"&amp;M251))/COUNTIF(M248:M255,M251))&gt;1,1,(M$3-COUNTIF(M248:M255,"&lt;"&amp;M251))/COUNTIF(M248:M255,M251))))</f>
        <v>0.5</v>
      </c>
      <c r="AL251" s="1">
        <f t="shared" ref="AL251" si="3813">IF(COUNT(N251)&lt;1,0,IF((N$3-COUNTIF(N248:N255,"&lt;"&amp;N251))&lt;0,0,IF(((N$3-COUNTIF(N248:N255,"&lt;"&amp;N251))/COUNTIF(N248:N255,N251))&gt;1,1,(N$3-COUNTIF(N248:N255,"&lt;"&amp;N251))/COUNTIF(N248:N255,N251))))</f>
        <v>0.25</v>
      </c>
      <c r="AM251" s="1">
        <f t="shared" ref="AM251" si="3814">IF(COUNT(O251)&lt;1,0,IF((O$3-COUNTIF(O248:O255,"&lt;"&amp;O251))&lt;0,0,IF(((O$3-COUNTIF(O248:O255,"&lt;"&amp;O251))/COUNTIF(O248:O255,O251))&gt;1,1,(O$3-COUNTIF(O248:O255,"&lt;"&amp;O251))/COUNTIF(O248:O255,O251))))</f>
        <v>1</v>
      </c>
      <c r="AN251" s="1">
        <f t="shared" ref="AN251" si="3815">IF(COUNT(P251)&lt;1,0,IF((P$3-COUNTIF(P248:P255,"&lt;"&amp;P251))&lt;0,0,IF(((P$3-COUNTIF(P248:P255,"&lt;"&amp;P251))/COUNTIF(P248:P255,P251))&gt;1,1,(P$3-COUNTIF(P248:P255,"&lt;"&amp;P251))/COUNTIF(P248:P255,P251))))</f>
        <v>1</v>
      </c>
      <c r="AO251" s="1">
        <f t="shared" ref="AO251" si="3816">IF(COUNT(Q251)&lt;1,0,IF((Q$3-COUNTIF(Q248:Q255,"&lt;"&amp;Q251))&lt;0,0,IF(((Q$3-COUNTIF(Q248:Q255,"&lt;"&amp;Q251))/COUNTIF(Q248:Q255,Q251))&gt;1,1,(Q$3-COUNTIF(Q248:Q255,"&lt;"&amp;Q251))/COUNTIF(Q248:Q255,Q251))))</f>
        <v>1</v>
      </c>
      <c r="AP251" s="1">
        <f t="shared" ref="AP251" si="3817">IF(COUNT(R251)&lt;1,0,IF((R$3-COUNTIF(R248:R255,"&lt;"&amp;R251))&lt;0,0,IF(((R$3-COUNTIF(R248:R255,"&lt;"&amp;R251))/COUNTIF(R248:R255,R251))&gt;1,1,(R$3-COUNTIF(R248:R255,"&lt;"&amp;R251))/COUNTIF(R248:R255,R251))))</f>
        <v>0</v>
      </c>
      <c r="AQ251" s="1">
        <f t="shared" ref="AQ251" si="3818">IF(COUNT(S251)&lt;1,0,IF((S$3-COUNTIF(S248:S255,"&lt;"&amp;S251))&lt;0,0,IF(((S$3-COUNTIF(S248:S255,"&lt;"&amp;S251))/COUNTIF(S248:S255,S251))&gt;1,1,(S$3-COUNTIF(S248:S255,"&lt;"&amp;S251))/COUNTIF(S248:S255,S251))))</f>
        <v>0</v>
      </c>
      <c r="AR251" s="1">
        <f t="shared" ref="AR251" si="3819">IF(COUNT(T251)&lt;1,0,IF((T$3-COUNTIF(T248:T255,"&lt;"&amp;T251))&lt;0,0,IF(((T$3-COUNTIF(T248:T255,"&lt;"&amp;T251))/COUNTIF(T248:T255,T251))&gt;1,1,(T$3-COUNTIF(T248:T255,"&lt;"&amp;T251))/COUNTIF(T248:T255,T251))))</f>
        <v>0</v>
      </c>
      <c r="AS251" s="1">
        <f t="shared" ref="AS251" si="3820">IF(COUNT(U251)&lt;1,0,IF((U$3-COUNTIF(U248:U255,"&lt;"&amp;U251))&lt;0,0,IF(((U$3-COUNTIF(U248:U255,"&lt;"&amp;U251))/COUNTIF(U248:U255,U251))&gt;1,1,(U$3-COUNTIF(U248:U255,"&lt;"&amp;U251))/COUNTIF(U248:U255,U251))))</f>
        <v>0</v>
      </c>
      <c r="AT251" s="1">
        <f t="shared" ref="AT251" si="3821">IF(COUNT(V251)&lt;1,0,IF((V$3-COUNTIF(V248:V255,"&lt;"&amp;V251))&lt;0,0,IF(((V$3-COUNTIF(V248:V255,"&lt;"&amp;V251))/COUNTIF(V248:V255,V251))&gt;1,1,(V$3-COUNTIF(V248:V255,"&lt;"&amp;V251))/COUNTIF(V248:V255,V251))))</f>
        <v>0</v>
      </c>
      <c r="AU251" s="1">
        <f t="shared" ref="AU251" si="3822">IF(COUNT(W251)&lt;1,0,IF((W$3-COUNTIF(W248:W255,"&lt;"&amp;W251))&lt;0,0,IF(((W$3-COUNTIF(W248:W255,"&lt;"&amp;W251))/COUNTIF(W248:W255,W251))&gt;1,1,(W$3-COUNTIF(W248:W255,"&lt;"&amp;W251))/COUNTIF(W248:W255,W251))))</f>
        <v>0</v>
      </c>
      <c r="AV251" s="1">
        <f t="shared" ref="AV251" si="3823">IF(COUNT(X251)&lt;1,0,IF((X$3-COUNTIF(X248:X255,"&lt;"&amp;X251))&lt;0,0,IF(((X$3-COUNTIF(X248:X255,"&lt;"&amp;X251))/COUNTIF(X248:X255,X251))&gt;1,1,(X$3-COUNTIF(X248:X255,"&lt;"&amp;X251))/COUNTIF(X248:X255,X251))))</f>
        <v>0</v>
      </c>
      <c r="AW251" s="1">
        <f t="shared" ref="AW251" si="3824">IF(COUNT(Y251)&lt;1,0,IF((Y$3-COUNTIF(Y248:Y255,"&lt;"&amp;Y251))&lt;0,0,IF(((Y$3-COUNTIF(Y248:Y255,"&lt;"&amp;Y251))/COUNTIF(Y248:Y255,Y251))&gt;1,1,(Y$3-COUNTIF(Y248:Y255,"&lt;"&amp;Y251))/COUNTIF(Y248:Y255,Y251))))</f>
        <v>0</v>
      </c>
    </row>
    <row r="252" spans="1:49" ht="15" x14ac:dyDescent="0.2">
      <c r="B252" s="11" t="s">
        <v>150</v>
      </c>
      <c r="C252" s="18" t="s">
        <v>221</v>
      </c>
      <c r="D252" s="7">
        <v>41</v>
      </c>
      <c r="E252" s="7">
        <v>45</v>
      </c>
      <c r="F252" s="7">
        <v>37</v>
      </c>
      <c r="G252" s="7">
        <v>40</v>
      </c>
      <c r="H252" s="7">
        <v>36</v>
      </c>
      <c r="I252" s="7">
        <v>35</v>
      </c>
      <c r="J252" s="7">
        <v>34</v>
      </c>
      <c r="K252" s="7">
        <v>36</v>
      </c>
      <c r="L252" s="7">
        <v>37</v>
      </c>
      <c r="M252" s="7">
        <v>38</v>
      </c>
      <c r="N252" s="7">
        <v>36</v>
      </c>
      <c r="O252" s="7">
        <v>34</v>
      </c>
      <c r="P252" s="7">
        <v>40</v>
      </c>
      <c r="Q252" s="7">
        <v>36</v>
      </c>
      <c r="R252" s="7">
        <v>39</v>
      </c>
      <c r="S252" s="7">
        <v>36</v>
      </c>
      <c r="T252" s="7">
        <v>45</v>
      </c>
      <c r="U252" s="7"/>
      <c r="V252" s="7"/>
      <c r="W252" s="7"/>
      <c r="X252" s="7"/>
      <c r="Y252" s="7"/>
      <c r="Z252" s="13">
        <f t="shared" si="3761"/>
        <v>37.941176470588232</v>
      </c>
      <c r="AB252" s="1">
        <f>IF(COUNT(D252)&lt;1,0,IF((D$3-COUNTIF(D248:D255,"&lt;"&amp;D252))&lt;0,0,IF(((D$3-COUNTIF(D248:D255,"&lt;"&amp;D252))/COUNTIF(D248:D255,D252))&gt;1,1,(D$3-COUNTIF(D248:D255,"&lt;"&amp;D252))/COUNTIF(D248:D255,D252))))</f>
        <v>0</v>
      </c>
      <c r="AC252" s="1">
        <f t="shared" ref="AC252" si="3825">IF(COUNT(E252)&lt;1,0,IF((E$3-COUNTIF(E248:E255,"&lt;"&amp;E252))&lt;0,0,IF(((E$3-COUNTIF(E248:E255,"&lt;"&amp;E252))/COUNTIF(E248:E255,E252))&gt;1,1,(E$3-COUNTIF(E248:E255,"&lt;"&amp;E252))/COUNTIF(E248:E255,E252))))</f>
        <v>0</v>
      </c>
      <c r="AD252" s="1">
        <f t="shared" ref="AD252" si="3826">IF(COUNT(F252)&lt;1,0,IF((F$3-COUNTIF(F248:F255,"&lt;"&amp;F252))&lt;0,0,IF(((F$3-COUNTIF(F248:F255,"&lt;"&amp;F252))/COUNTIF(F248:F255,F252))&gt;1,1,(F$3-COUNTIF(F248:F255,"&lt;"&amp;F252))/COUNTIF(F248:F255,F252))))</f>
        <v>0</v>
      </c>
      <c r="AE252" s="1">
        <f t="shared" ref="AE252" si="3827">IF(COUNT(G252)&lt;1,0,IF((G$3-COUNTIF(G248:G255,"&lt;"&amp;G252))&lt;0,0,IF(((G$3-COUNTIF(G248:G255,"&lt;"&amp;G252))/COUNTIF(G248:G255,G252))&gt;1,1,(G$3-COUNTIF(G248:G255,"&lt;"&amp;G252))/COUNTIF(G248:G255,G252))))</f>
        <v>1</v>
      </c>
      <c r="AF252" s="1">
        <f t="shared" ref="AF252" si="3828">IF(COUNT(H252)&lt;1,0,IF((H$3-COUNTIF(H248:H255,"&lt;"&amp;H252))&lt;0,0,IF(((H$3-COUNTIF(H248:H255,"&lt;"&amp;H252))/COUNTIF(H248:H255,H252))&gt;1,1,(H$3-COUNTIF(H248:H255,"&lt;"&amp;H252))/COUNTIF(H248:H255,H252))))</f>
        <v>1</v>
      </c>
      <c r="AG252" s="1">
        <f t="shared" ref="AG252" si="3829">IF(COUNT(I252)&lt;1,0,IF((I$3-COUNTIF(I248:I255,"&lt;"&amp;I252))&lt;0,0,IF(((I$3-COUNTIF(I248:I255,"&lt;"&amp;I252))/COUNTIF(I248:I255,I252))&gt;1,1,(I$3-COUNTIF(I248:I255,"&lt;"&amp;I252))/COUNTIF(I248:I255,I252))))</f>
        <v>1</v>
      </c>
      <c r="AH252" s="1">
        <f t="shared" ref="AH252" si="3830">IF(COUNT(J252)&lt;1,0,IF((J$3-COUNTIF(J248:J255,"&lt;"&amp;J252))&lt;0,0,IF(((J$3-COUNTIF(J248:J255,"&lt;"&amp;J252))/COUNTIF(J248:J255,J252))&gt;1,1,(J$3-COUNTIF(J248:J255,"&lt;"&amp;J252))/COUNTIF(J248:J255,J252))))</f>
        <v>1</v>
      </c>
      <c r="AI252" s="1">
        <f t="shared" ref="AI252" si="3831">IF(COUNT(K252)&lt;1,0,IF((K$3-COUNTIF(K248:K255,"&lt;"&amp;K252))&lt;0,0,IF(((K$3-COUNTIF(K248:K255,"&lt;"&amp;K252))/COUNTIF(K248:K255,K252))&gt;1,1,(K$3-COUNTIF(K248:K255,"&lt;"&amp;K252))/COUNTIF(K248:K255,K252))))</f>
        <v>0.66666666666666663</v>
      </c>
      <c r="AJ252" s="1">
        <f t="shared" ref="AJ252" si="3832">IF(COUNT(L252)&lt;1,0,IF((L$3-COUNTIF(L248:L255,"&lt;"&amp;L252))&lt;0,0,IF(((L$3-COUNTIF(L248:L255,"&lt;"&amp;L252))/COUNTIF(L248:L255,L252))&gt;1,1,(L$3-COUNTIF(L248:L255,"&lt;"&amp;L252))/COUNTIF(L248:L255,L252))))</f>
        <v>1</v>
      </c>
      <c r="AK252" s="1">
        <f t="shared" ref="AK252" si="3833">IF(COUNT(M252)&lt;1,0,IF((M$3-COUNTIF(M248:M255,"&lt;"&amp;M252))&lt;0,0,IF(((M$3-COUNTIF(M248:M255,"&lt;"&amp;M252))/COUNTIF(M248:M255,M252))&gt;1,1,(M$3-COUNTIF(M248:M255,"&lt;"&amp;M252))/COUNTIF(M248:M255,M252))))</f>
        <v>1</v>
      </c>
      <c r="AL252" s="1">
        <f t="shared" ref="AL252" si="3834">IF(COUNT(N252)&lt;1,0,IF((N$3-COUNTIF(N248:N255,"&lt;"&amp;N252))&lt;0,0,IF(((N$3-COUNTIF(N248:N255,"&lt;"&amp;N252))/COUNTIF(N248:N255,N252))&gt;1,1,(N$3-COUNTIF(N248:N255,"&lt;"&amp;N252))/COUNTIF(N248:N255,N252))))</f>
        <v>1</v>
      </c>
      <c r="AM252" s="1">
        <f t="shared" ref="AM252" si="3835">IF(COUNT(O252)&lt;1,0,IF((O$3-COUNTIF(O248:O255,"&lt;"&amp;O252))&lt;0,0,IF(((O$3-COUNTIF(O248:O255,"&lt;"&amp;O252))/COUNTIF(O248:O255,O252))&gt;1,1,(O$3-COUNTIF(O248:O255,"&lt;"&amp;O252))/COUNTIF(O248:O255,O252))))</f>
        <v>1</v>
      </c>
      <c r="AN252" s="1">
        <f t="shared" ref="AN252" si="3836">IF(COUNT(P252)&lt;1,0,IF((P$3-COUNTIF(P248:P255,"&lt;"&amp;P252))&lt;0,0,IF(((P$3-COUNTIF(P248:P255,"&lt;"&amp;P252))/COUNTIF(P248:P255,P252))&gt;1,1,(P$3-COUNTIF(P248:P255,"&lt;"&amp;P252))/COUNTIF(P248:P255,P252))))</f>
        <v>0</v>
      </c>
      <c r="AO252" s="1">
        <f t="shared" ref="AO252" si="3837">IF(COUNT(Q252)&lt;1,0,IF((Q$3-COUNTIF(Q248:Q255,"&lt;"&amp;Q252))&lt;0,0,IF(((Q$3-COUNTIF(Q248:Q255,"&lt;"&amp;Q252))/COUNTIF(Q248:Q255,Q252))&gt;1,1,(Q$3-COUNTIF(Q248:Q255,"&lt;"&amp;Q252))/COUNTIF(Q248:Q255,Q252))))</f>
        <v>1</v>
      </c>
      <c r="AP252" s="1">
        <f t="shared" ref="AP252" si="3838">IF(COUNT(R252)&lt;1,0,IF((R$3-COUNTIF(R248:R255,"&lt;"&amp;R252))&lt;0,0,IF(((R$3-COUNTIF(R248:R255,"&lt;"&amp;R252))/COUNTIF(R248:R255,R252))&gt;1,1,(R$3-COUNTIF(R248:R255,"&lt;"&amp;R252))/COUNTIF(R248:R255,R252))))</f>
        <v>1</v>
      </c>
      <c r="AQ252" s="1">
        <f t="shared" ref="AQ252" si="3839">IF(COUNT(S252)&lt;1,0,IF((S$3-COUNTIF(S248:S255,"&lt;"&amp;S252))&lt;0,0,IF(((S$3-COUNTIF(S248:S255,"&lt;"&amp;S252))/COUNTIF(S248:S255,S252))&gt;1,1,(S$3-COUNTIF(S248:S255,"&lt;"&amp;S252))/COUNTIF(S248:S255,S252))))</f>
        <v>1</v>
      </c>
      <c r="AR252" s="1">
        <f t="shared" ref="AR252" si="3840">IF(COUNT(T252)&lt;1,0,IF((T$3-COUNTIF(T248:T255,"&lt;"&amp;T252))&lt;0,0,IF(((T$3-COUNTIF(T248:T255,"&lt;"&amp;T252))/COUNTIF(T248:T255,T252))&gt;1,1,(T$3-COUNTIF(T248:T255,"&lt;"&amp;T252))/COUNTIF(T248:T255,T252))))</f>
        <v>0</v>
      </c>
      <c r="AS252" s="1">
        <f t="shared" ref="AS252" si="3841">IF(COUNT(U252)&lt;1,0,IF((U$3-COUNTIF(U248:U255,"&lt;"&amp;U252))&lt;0,0,IF(((U$3-COUNTIF(U248:U255,"&lt;"&amp;U252))/COUNTIF(U248:U255,U252))&gt;1,1,(U$3-COUNTIF(U248:U255,"&lt;"&amp;U252))/COUNTIF(U248:U255,U252))))</f>
        <v>0</v>
      </c>
      <c r="AT252" s="1">
        <f t="shared" ref="AT252" si="3842">IF(COUNT(V252)&lt;1,0,IF((V$3-COUNTIF(V248:V255,"&lt;"&amp;V252))&lt;0,0,IF(((V$3-COUNTIF(V248:V255,"&lt;"&amp;V252))/COUNTIF(V248:V255,V252))&gt;1,1,(V$3-COUNTIF(V248:V255,"&lt;"&amp;V252))/COUNTIF(V248:V255,V252))))</f>
        <v>0</v>
      </c>
      <c r="AU252" s="1">
        <f t="shared" ref="AU252" si="3843">IF(COUNT(W252)&lt;1,0,IF((W$3-COUNTIF(W248:W255,"&lt;"&amp;W252))&lt;0,0,IF(((W$3-COUNTIF(W248:W255,"&lt;"&amp;W252))/COUNTIF(W248:W255,W252))&gt;1,1,(W$3-COUNTIF(W248:W255,"&lt;"&amp;W252))/COUNTIF(W248:W255,W252))))</f>
        <v>0</v>
      </c>
      <c r="AV252" s="1">
        <f t="shared" ref="AV252" si="3844">IF(COUNT(X252)&lt;1,0,IF((X$3-COUNTIF(X248:X255,"&lt;"&amp;X252))&lt;0,0,IF(((X$3-COUNTIF(X248:X255,"&lt;"&amp;X252))/COUNTIF(X248:X255,X252))&gt;1,1,(X$3-COUNTIF(X248:X255,"&lt;"&amp;X252))/COUNTIF(X248:X255,X252))))</f>
        <v>0</v>
      </c>
      <c r="AW252" s="1">
        <f t="shared" ref="AW252" si="3845">IF(COUNT(Y252)&lt;1,0,IF((Y$3-COUNTIF(Y248:Y255,"&lt;"&amp;Y252))&lt;0,0,IF(((Y$3-COUNTIF(Y248:Y255,"&lt;"&amp;Y252))/COUNTIF(Y248:Y255,Y252))&gt;1,1,(Y$3-COUNTIF(Y248:Y255,"&lt;"&amp;Y252))/COUNTIF(Y248:Y255,Y252))))</f>
        <v>0</v>
      </c>
    </row>
    <row r="253" spans="1:49" ht="15" x14ac:dyDescent="0.2">
      <c r="B253" s="11" t="s">
        <v>109</v>
      </c>
      <c r="C253" s="18" t="s">
        <v>221</v>
      </c>
      <c r="D253" s="7">
        <v>39</v>
      </c>
      <c r="E253" s="7">
        <v>39</v>
      </c>
      <c r="F253" s="7">
        <v>40</v>
      </c>
      <c r="G253" s="7">
        <v>36</v>
      </c>
      <c r="H253" s="7">
        <v>36</v>
      </c>
      <c r="I253" s="7">
        <v>39</v>
      </c>
      <c r="J253" s="7">
        <v>34</v>
      </c>
      <c r="K253" s="7">
        <v>29</v>
      </c>
      <c r="L253" s="7">
        <v>37</v>
      </c>
      <c r="M253" s="7">
        <v>45</v>
      </c>
      <c r="N253" s="7">
        <v>45</v>
      </c>
      <c r="O253" s="7">
        <v>34</v>
      </c>
      <c r="P253" s="7">
        <v>33</v>
      </c>
      <c r="Q253" s="7">
        <v>40</v>
      </c>
      <c r="R253" s="7">
        <v>39</v>
      </c>
      <c r="S253" s="7">
        <v>29</v>
      </c>
      <c r="T253" s="7">
        <v>34</v>
      </c>
      <c r="U253" s="7"/>
      <c r="V253" s="7"/>
      <c r="W253" s="7"/>
      <c r="X253" s="7"/>
      <c r="Y253" s="7"/>
      <c r="Z253" s="30">
        <f t="shared" si="3761"/>
        <v>36.941176470588232</v>
      </c>
      <c r="AB253" s="1">
        <f>IF(COUNT(D253)&lt;1,0,IF((D$3-COUNTIF(D248:D255,"&lt;"&amp;D253))&lt;0,0,IF(((D$3-COUNTIF(D248:D255,"&lt;"&amp;D253))/COUNTIF(D248:D255,D253))&gt;1,1,(D$3-COUNTIF(D248:D255,"&lt;"&amp;D253))/COUNTIF(D248:D255,D253))))</f>
        <v>0.5</v>
      </c>
      <c r="AC253" s="1">
        <f t="shared" ref="AC253" si="3846">IF(COUNT(E253)&lt;1,0,IF((E$3-COUNTIF(E248:E255,"&lt;"&amp;E253))&lt;0,0,IF(((E$3-COUNTIF(E248:E255,"&lt;"&amp;E253))/COUNTIF(E248:E255,E253))&gt;1,1,(E$3-COUNTIF(E248:E255,"&lt;"&amp;E253))/COUNTIF(E248:E255,E253))))</f>
        <v>1</v>
      </c>
      <c r="AD253" s="1">
        <f t="shared" ref="AD253" si="3847">IF(COUNT(F253)&lt;1,0,IF((F$3-COUNTIF(F248:F255,"&lt;"&amp;F253))&lt;0,0,IF(((F$3-COUNTIF(F248:F255,"&lt;"&amp;F253))/COUNTIF(F248:F255,F253))&gt;1,1,(F$3-COUNTIF(F248:F255,"&lt;"&amp;F253))/COUNTIF(F248:F255,F253))))</f>
        <v>0</v>
      </c>
      <c r="AE253" s="1">
        <f t="shared" ref="AE253" si="3848">IF(COUNT(G253)&lt;1,0,IF((G$3-COUNTIF(G248:G255,"&lt;"&amp;G253))&lt;0,0,IF(((G$3-COUNTIF(G248:G255,"&lt;"&amp;G253))/COUNTIF(G248:G255,G253))&gt;1,1,(G$3-COUNTIF(G248:G255,"&lt;"&amp;G253))/COUNTIF(G248:G255,G253))))</f>
        <v>1</v>
      </c>
      <c r="AF253" s="1">
        <f t="shared" ref="AF253" si="3849">IF(COUNT(H253)&lt;1,0,IF((H$3-COUNTIF(H248:H255,"&lt;"&amp;H253))&lt;0,0,IF(((H$3-COUNTIF(H248:H255,"&lt;"&amp;H253))/COUNTIF(H248:H255,H253))&gt;1,1,(H$3-COUNTIF(H248:H255,"&lt;"&amp;H253))/COUNTIF(H248:H255,H253))))</f>
        <v>1</v>
      </c>
      <c r="AG253" s="1">
        <f t="shared" ref="AG253" si="3850">IF(COUNT(I253)&lt;1,0,IF((I$3-COUNTIF(I248:I255,"&lt;"&amp;I253))&lt;0,0,IF(((I$3-COUNTIF(I248:I255,"&lt;"&amp;I253))/COUNTIF(I248:I255,I253))&gt;1,1,(I$3-COUNTIF(I248:I255,"&lt;"&amp;I253))/COUNTIF(I248:I255,I253))))</f>
        <v>0.5</v>
      </c>
      <c r="AH253" s="1">
        <f t="shared" ref="AH253" si="3851">IF(COUNT(J253)&lt;1,0,IF((J$3-COUNTIF(J248:J255,"&lt;"&amp;J253))&lt;0,0,IF(((J$3-COUNTIF(J248:J255,"&lt;"&amp;J253))/COUNTIF(J248:J255,J253))&gt;1,1,(J$3-COUNTIF(J248:J255,"&lt;"&amp;J253))/COUNTIF(J248:J255,J253))))</f>
        <v>1</v>
      </c>
      <c r="AI253" s="1">
        <f t="shared" ref="AI253" si="3852">IF(COUNT(K253)&lt;1,0,IF((K$3-COUNTIF(K248:K255,"&lt;"&amp;K253))&lt;0,0,IF(((K$3-COUNTIF(K248:K255,"&lt;"&amp;K253))/COUNTIF(K248:K255,K253))&gt;1,1,(K$3-COUNTIF(K248:K255,"&lt;"&amp;K253))/COUNTIF(K248:K255,K253))))</f>
        <v>1</v>
      </c>
      <c r="AJ253" s="1">
        <f t="shared" ref="AJ253" si="3853">IF(COUNT(L253)&lt;1,0,IF((L$3-COUNTIF(L248:L255,"&lt;"&amp;L253))&lt;0,0,IF(((L$3-COUNTIF(L248:L255,"&lt;"&amp;L253))/COUNTIF(L248:L255,L253))&gt;1,1,(L$3-COUNTIF(L248:L255,"&lt;"&amp;L253))/COUNTIF(L248:L255,L253))))</f>
        <v>1</v>
      </c>
      <c r="AK253" s="1">
        <f t="shared" ref="AK253" si="3854">IF(COUNT(M253)&lt;1,0,IF((M$3-COUNTIF(M248:M255,"&lt;"&amp;M253))&lt;0,0,IF(((M$3-COUNTIF(M248:M255,"&lt;"&amp;M253))/COUNTIF(M248:M255,M253))&gt;1,1,(M$3-COUNTIF(M248:M255,"&lt;"&amp;M253))/COUNTIF(M248:M255,M253))))</f>
        <v>0.5</v>
      </c>
      <c r="AL253" s="1">
        <f t="shared" ref="AL253" si="3855">IF(COUNT(N253)&lt;1,0,IF((N$3-COUNTIF(N248:N255,"&lt;"&amp;N253))&lt;0,0,IF(((N$3-COUNTIF(N248:N255,"&lt;"&amp;N253))/COUNTIF(N248:N255,N253))&gt;1,1,(N$3-COUNTIF(N248:N255,"&lt;"&amp;N253))/COUNTIF(N248:N255,N253))))</f>
        <v>0.25</v>
      </c>
      <c r="AM253" s="1">
        <f t="shared" ref="AM253" si="3856">IF(COUNT(O253)&lt;1,0,IF((O$3-COUNTIF(O248:O255,"&lt;"&amp;O253))&lt;0,0,IF(((O$3-COUNTIF(O248:O255,"&lt;"&amp;O253))/COUNTIF(O248:O255,O253))&gt;1,1,(O$3-COUNTIF(O248:O255,"&lt;"&amp;O253))/COUNTIF(O248:O255,O253))))</f>
        <v>1</v>
      </c>
      <c r="AN253" s="1">
        <f t="shared" ref="AN253" si="3857">IF(COUNT(P253)&lt;1,0,IF((P$3-COUNTIF(P248:P255,"&lt;"&amp;P253))&lt;0,0,IF(((P$3-COUNTIF(P248:P255,"&lt;"&amp;P253))/COUNTIF(P248:P255,P253))&gt;1,1,(P$3-COUNTIF(P248:P255,"&lt;"&amp;P253))/COUNTIF(P248:P255,P253))))</f>
        <v>1</v>
      </c>
      <c r="AO253" s="1">
        <f t="shared" ref="AO253" si="3858">IF(COUNT(Q253)&lt;1,0,IF((Q$3-COUNTIF(Q248:Q255,"&lt;"&amp;Q253))&lt;0,0,IF(((Q$3-COUNTIF(Q248:Q255,"&lt;"&amp;Q253))/COUNTIF(Q248:Q255,Q253))&gt;1,1,(Q$3-COUNTIF(Q248:Q255,"&lt;"&amp;Q253))/COUNTIF(Q248:Q255,Q253))))</f>
        <v>0</v>
      </c>
      <c r="AP253" s="1">
        <f t="shared" ref="AP253" si="3859">IF(COUNT(R253)&lt;1,0,IF((R$3-COUNTIF(R248:R255,"&lt;"&amp;R253))&lt;0,0,IF(((R$3-COUNTIF(R248:R255,"&lt;"&amp;R253))/COUNTIF(R248:R255,R253))&gt;1,1,(R$3-COUNTIF(R248:R255,"&lt;"&amp;R253))/COUNTIF(R248:R255,R253))))</f>
        <v>1</v>
      </c>
      <c r="AQ253" s="1">
        <f t="shared" ref="AQ253" si="3860">IF(COUNT(S253)&lt;1,0,IF((S$3-COUNTIF(S248:S255,"&lt;"&amp;S253))&lt;0,0,IF(((S$3-COUNTIF(S248:S255,"&lt;"&amp;S253))/COUNTIF(S248:S255,S253))&gt;1,1,(S$3-COUNTIF(S248:S255,"&lt;"&amp;S253))/COUNTIF(S248:S255,S253))))</f>
        <v>1</v>
      </c>
      <c r="AR253" s="1">
        <f t="shared" ref="AR253" si="3861">IF(COUNT(T253)&lt;1,0,IF((T$3-COUNTIF(T248:T255,"&lt;"&amp;T253))&lt;0,0,IF(((T$3-COUNTIF(T248:T255,"&lt;"&amp;T253))/COUNTIF(T248:T255,T253))&gt;1,1,(T$3-COUNTIF(T248:T255,"&lt;"&amp;T253))/COUNTIF(T248:T255,T253))))</f>
        <v>1</v>
      </c>
      <c r="AS253" s="1">
        <f t="shared" ref="AS253" si="3862">IF(COUNT(U253)&lt;1,0,IF((U$3-COUNTIF(U248:U255,"&lt;"&amp;U253))&lt;0,0,IF(((U$3-COUNTIF(U248:U255,"&lt;"&amp;U253))/COUNTIF(U248:U255,U253))&gt;1,1,(U$3-COUNTIF(U248:U255,"&lt;"&amp;U253))/COUNTIF(U248:U255,U253))))</f>
        <v>0</v>
      </c>
      <c r="AT253" s="1">
        <f t="shared" ref="AT253" si="3863">IF(COUNT(V253)&lt;1,0,IF((V$3-COUNTIF(V248:V255,"&lt;"&amp;V253))&lt;0,0,IF(((V$3-COUNTIF(V248:V255,"&lt;"&amp;V253))/COUNTIF(V248:V255,V253))&gt;1,1,(V$3-COUNTIF(V248:V255,"&lt;"&amp;V253))/COUNTIF(V248:V255,V253))))</f>
        <v>0</v>
      </c>
      <c r="AU253" s="1">
        <f t="shared" ref="AU253" si="3864">IF(COUNT(W253)&lt;1,0,IF((W$3-COUNTIF(W248:W255,"&lt;"&amp;W253))&lt;0,0,IF(((W$3-COUNTIF(W248:W255,"&lt;"&amp;W253))/COUNTIF(W248:W255,W253))&gt;1,1,(W$3-COUNTIF(W248:W255,"&lt;"&amp;W253))/COUNTIF(W248:W255,W253))))</f>
        <v>0</v>
      </c>
      <c r="AV253" s="1">
        <f t="shared" ref="AV253" si="3865">IF(COUNT(X253)&lt;1,0,IF((X$3-COUNTIF(X248:X255,"&lt;"&amp;X253))&lt;0,0,IF(((X$3-COUNTIF(X248:X255,"&lt;"&amp;X253))/COUNTIF(X248:X255,X253))&gt;1,1,(X$3-COUNTIF(X248:X255,"&lt;"&amp;X253))/COUNTIF(X248:X255,X253))))</f>
        <v>0</v>
      </c>
      <c r="AW253" s="1">
        <f t="shared" ref="AW253" si="3866">IF(COUNT(Y253)&lt;1,0,IF((Y$3-COUNTIF(Y248:Y255,"&lt;"&amp;Y253))&lt;0,0,IF(((Y$3-COUNTIF(Y248:Y255,"&lt;"&amp;Y253))/COUNTIF(Y248:Y255,Y253))&gt;1,1,(Y$3-COUNTIF(Y248:Y255,"&lt;"&amp;Y253))/COUNTIF(Y248:Y255,Y253))))</f>
        <v>0</v>
      </c>
    </row>
    <row r="254" spans="1:49" ht="15" x14ac:dyDescent="0.2">
      <c r="B254" s="27" t="s">
        <v>254</v>
      </c>
      <c r="C254" s="28" t="s">
        <v>221</v>
      </c>
      <c r="D254" s="7">
        <v>45</v>
      </c>
      <c r="E254" s="7">
        <v>41</v>
      </c>
      <c r="F254" s="7">
        <v>30</v>
      </c>
      <c r="G254" s="7">
        <v>42</v>
      </c>
      <c r="H254" s="7">
        <v>38</v>
      </c>
      <c r="I254" s="7">
        <v>39</v>
      </c>
      <c r="J254" s="7">
        <v>39</v>
      </c>
      <c r="K254" s="7">
        <v>36</v>
      </c>
      <c r="L254" s="7">
        <v>39</v>
      </c>
      <c r="M254" s="7">
        <v>37</v>
      </c>
      <c r="N254" s="7">
        <v>45</v>
      </c>
      <c r="O254" s="7">
        <v>34</v>
      </c>
      <c r="P254" s="7">
        <v>36</v>
      </c>
      <c r="Q254" s="7">
        <v>36</v>
      </c>
      <c r="R254" s="7">
        <v>40</v>
      </c>
      <c r="S254" s="7">
        <v>40</v>
      </c>
      <c r="T254" s="7">
        <v>39</v>
      </c>
      <c r="U254" s="7"/>
      <c r="V254" s="7"/>
      <c r="W254" s="7"/>
      <c r="X254" s="7"/>
      <c r="Y254" s="7"/>
      <c r="Z254" s="30">
        <f t="shared" si="3761"/>
        <v>38.588235294117645</v>
      </c>
      <c r="AB254" s="1">
        <f>IF(COUNT(D254)&lt;1,0,IF((D$3-COUNTIF(D248:D255,"&lt;"&amp;D254))&lt;0,0,IF(((D$3-COUNTIF(D248:D255,"&lt;"&amp;D254))/COUNTIF(D248:D255,D254))&gt;1,1,(D$3-COUNTIF(D248:D255,"&lt;"&amp;D254))/COUNTIF(D248:D255,D254))))</f>
        <v>0</v>
      </c>
      <c r="AC254" s="1">
        <f t="shared" ref="AC254" si="3867">IF(COUNT(E254)&lt;1,0,IF((E$3-COUNTIF(E248:E255,"&lt;"&amp;E254))&lt;0,0,IF(((E$3-COUNTIF(E248:E255,"&lt;"&amp;E254))/COUNTIF(E248:E255,E254))&gt;1,1,(E$3-COUNTIF(E248:E255,"&lt;"&amp;E254))/COUNTIF(E248:E255,E254))))</f>
        <v>0</v>
      </c>
      <c r="AD254" s="1">
        <f t="shared" ref="AD254" si="3868">IF(COUNT(F254)&lt;1,0,IF((F$3-COUNTIF(F248:F255,"&lt;"&amp;F254))&lt;0,0,IF(((F$3-COUNTIF(F248:F255,"&lt;"&amp;F254))/COUNTIF(F248:F255,F254))&gt;1,1,(F$3-COUNTIF(F248:F255,"&lt;"&amp;F254))/COUNTIF(F248:F255,F254))))</f>
        <v>1</v>
      </c>
      <c r="AE254" s="1">
        <f t="shared" ref="AE254" si="3869">IF(COUNT(G254)&lt;1,0,IF((G$3-COUNTIF(G248:G255,"&lt;"&amp;G254))&lt;0,0,IF(((G$3-COUNTIF(G248:G255,"&lt;"&amp;G254))/COUNTIF(G248:G255,G254))&gt;1,1,(G$3-COUNTIF(G248:G255,"&lt;"&amp;G254))/COUNTIF(G248:G255,G254))))</f>
        <v>0</v>
      </c>
      <c r="AF254" s="1">
        <f t="shared" ref="AF254" si="3870">IF(COUNT(H254)&lt;1,0,IF((H$3-COUNTIF(H248:H255,"&lt;"&amp;H254))&lt;0,0,IF(((H$3-COUNTIF(H248:H255,"&lt;"&amp;H254))/COUNTIF(H248:H255,H254))&gt;1,1,(H$3-COUNTIF(H248:H255,"&lt;"&amp;H254))/COUNTIF(H248:H255,H254))))</f>
        <v>0</v>
      </c>
      <c r="AG254" s="1">
        <f t="shared" ref="AG254" si="3871">IF(COUNT(I254)&lt;1,0,IF((I$3-COUNTIF(I248:I255,"&lt;"&amp;I254))&lt;0,0,IF(((I$3-COUNTIF(I248:I255,"&lt;"&amp;I254))/COUNTIF(I248:I255,I254))&gt;1,1,(I$3-COUNTIF(I248:I255,"&lt;"&amp;I254))/COUNTIF(I248:I255,I254))))</f>
        <v>0.5</v>
      </c>
      <c r="AH254" s="1">
        <f t="shared" ref="AH254" si="3872">IF(COUNT(J254)&lt;1,0,IF((J$3-COUNTIF(J248:J255,"&lt;"&amp;J254))&lt;0,0,IF(((J$3-COUNTIF(J248:J255,"&lt;"&amp;J254))/COUNTIF(J248:J255,J254))&gt;1,1,(J$3-COUNTIF(J248:J255,"&lt;"&amp;J254))/COUNTIF(J248:J255,J254))))</f>
        <v>0</v>
      </c>
      <c r="AI254" s="1">
        <f t="shared" ref="AI254" si="3873">IF(COUNT(K254)&lt;1,0,IF((K$3-COUNTIF(K248:K255,"&lt;"&amp;K254))&lt;0,0,IF(((K$3-COUNTIF(K248:K255,"&lt;"&amp;K254))/COUNTIF(K248:K255,K254))&gt;1,1,(K$3-COUNTIF(K248:K255,"&lt;"&amp;K254))/COUNTIF(K248:K255,K254))))</f>
        <v>0.66666666666666663</v>
      </c>
      <c r="AJ254" s="1">
        <f t="shared" ref="AJ254" si="3874">IF(COUNT(L254)&lt;1,0,IF((L$3-COUNTIF(L248:L255,"&lt;"&amp;L254))&lt;0,0,IF(((L$3-COUNTIF(L248:L255,"&lt;"&amp;L254))/COUNTIF(L248:L255,L254))&gt;1,1,(L$3-COUNTIF(L248:L255,"&lt;"&amp;L254))/COUNTIF(L248:L255,L254))))</f>
        <v>0</v>
      </c>
      <c r="AK254" s="1">
        <f t="shared" ref="AK254" si="3875">IF(COUNT(M254)&lt;1,0,IF((M$3-COUNTIF(M248:M255,"&lt;"&amp;M254))&lt;0,0,IF(((M$3-COUNTIF(M248:M255,"&lt;"&amp;M254))/COUNTIF(M248:M255,M254))&gt;1,1,(M$3-COUNTIF(M248:M255,"&lt;"&amp;M254))/COUNTIF(M248:M255,M254))))</f>
        <v>1</v>
      </c>
      <c r="AL254" s="1">
        <f t="shared" ref="AL254" si="3876">IF(COUNT(N254)&lt;1,0,IF((N$3-COUNTIF(N248:N255,"&lt;"&amp;N254))&lt;0,0,IF(((N$3-COUNTIF(N248:N255,"&lt;"&amp;N254))/COUNTIF(N248:N255,N254))&gt;1,1,(N$3-COUNTIF(N248:N255,"&lt;"&amp;N254))/COUNTIF(N248:N255,N254))))</f>
        <v>0.25</v>
      </c>
      <c r="AM254" s="1">
        <f t="shared" ref="AM254" si="3877">IF(COUNT(O254)&lt;1,0,IF((O$3-COUNTIF(O248:O255,"&lt;"&amp;O254))&lt;0,0,IF(((O$3-COUNTIF(O248:O255,"&lt;"&amp;O254))/COUNTIF(O248:O255,O254))&gt;1,1,(O$3-COUNTIF(O248:O255,"&lt;"&amp;O254))/COUNTIF(O248:O255,O254))))</f>
        <v>1</v>
      </c>
      <c r="AN254" s="1">
        <f t="shared" ref="AN254" si="3878">IF(COUNT(P254)&lt;1,0,IF((P$3-COUNTIF(P248:P255,"&lt;"&amp;P254))&lt;0,0,IF(((P$3-COUNTIF(P248:P255,"&lt;"&amp;P254))/COUNTIF(P248:P255,P254))&gt;1,1,(P$3-COUNTIF(P248:P255,"&lt;"&amp;P254))/COUNTIF(P248:P255,P254))))</f>
        <v>1</v>
      </c>
      <c r="AO254" s="1">
        <f t="shared" ref="AO254" si="3879">IF(COUNT(Q254)&lt;1,0,IF((Q$3-COUNTIF(Q248:Q255,"&lt;"&amp;Q254))&lt;0,0,IF(((Q$3-COUNTIF(Q248:Q255,"&lt;"&amp;Q254))/COUNTIF(Q248:Q255,Q254))&gt;1,1,(Q$3-COUNTIF(Q248:Q255,"&lt;"&amp;Q254))/COUNTIF(Q248:Q255,Q254))))</f>
        <v>1</v>
      </c>
      <c r="AP254" s="1">
        <f t="shared" ref="AP254" si="3880">IF(COUNT(R254)&lt;1,0,IF((R$3-COUNTIF(R248:R255,"&lt;"&amp;R254))&lt;0,0,IF(((R$3-COUNTIF(R248:R255,"&lt;"&amp;R254))/COUNTIF(R248:R255,R254))&gt;1,1,(R$3-COUNTIF(R248:R255,"&lt;"&amp;R254))/COUNTIF(R248:R255,R254))))</f>
        <v>1</v>
      </c>
      <c r="AQ254" s="1">
        <f t="shared" ref="AQ254" si="3881">IF(COUNT(S254)&lt;1,0,IF((S$3-COUNTIF(S248:S255,"&lt;"&amp;S254))&lt;0,0,IF(((S$3-COUNTIF(S248:S255,"&lt;"&amp;S254))/COUNTIF(S248:S255,S254))&gt;1,1,(S$3-COUNTIF(S248:S255,"&lt;"&amp;S254))/COUNTIF(S248:S255,S254))))</f>
        <v>0.66666666666666663</v>
      </c>
      <c r="AR254" s="1">
        <f t="shared" ref="AR254" si="3882">IF(COUNT(T254)&lt;1,0,IF((T$3-COUNTIF(T248:T255,"&lt;"&amp;T254))&lt;0,0,IF(((T$3-COUNTIF(T248:T255,"&lt;"&amp;T254))/COUNTIF(T248:T255,T254))&gt;1,1,(T$3-COUNTIF(T248:T255,"&lt;"&amp;T254))/COUNTIF(T248:T255,T254))))</f>
        <v>1</v>
      </c>
      <c r="AS254" s="1">
        <f t="shared" ref="AS254" si="3883">IF(COUNT(U254)&lt;1,0,IF((U$3-COUNTIF(U248:U255,"&lt;"&amp;U254))&lt;0,0,IF(((U$3-COUNTIF(U248:U255,"&lt;"&amp;U254))/COUNTIF(U248:U255,U254))&gt;1,1,(U$3-COUNTIF(U248:U255,"&lt;"&amp;U254))/COUNTIF(U248:U255,U254))))</f>
        <v>0</v>
      </c>
      <c r="AT254" s="1">
        <f t="shared" ref="AT254" si="3884">IF(COUNT(V254)&lt;1,0,IF((V$3-COUNTIF(V248:V255,"&lt;"&amp;V254))&lt;0,0,IF(((V$3-COUNTIF(V248:V255,"&lt;"&amp;V254))/COUNTIF(V248:V255,V254))&gt;1,1,(V$3-COUNTIF(V248:V255,"&lt;"&amp;V254))/COUNTIF(V248:V255,V254))))</f>
        <v>0</v>
      </c>
      <c r="AU254" s="1">
        <f t="shared" ref="AU254" si="3885">IF(COUNT(W254)&lt;1,0,IF((W$3-COUNTIF(W248:W255,"&lt;"&amp;W254))&lt;0,0,IF(((W$3-COUNTIF(W248:W255,"&lt;"&amp;W254))/COUNTIF(W248:W255,W254))&gt;1,1,(W$3-COUNTIF(W248:W255,"&lt;"&amp;W254))/COUNTIF(W248:W255,W254))))</f>
        <v>0</v>
      </c>
      <c r="AV254" s="1">
        <f t="shared" ref="AV254" si="3886">IF(COUNT(X254)&lt;1,0,IF((X$3-COUNTIF(X248:X255,"&lt;"&amp;X254))&lt;0,0,IF(((X$3-COUNTIF(X248:X255,"&lt;"&amp;X254))/COUNTIF(X248:X255,X254))&gt;1,1,(X$3-COUNTIF(X248:X255,"&lt;"&amp;X254))/COUNTIF(X248:X255,X254))))</f>
        <v>0</v>
      </c>
      <c r="AW254" s="1">
        <f t="shared" ref="AW254" si="3887">IF(COUNT(Y254)&lt;1,0,IF((Y$3-COUNTIF(Y248:Y255,"&lt;"&amp;Y254))&lt;0,0,IF(((Y$3-COUNTIF(Y248:Y255,"&lt;"&amp;Y254))/COUNTIF(Y248:Y255,Y254))&gt;1,1,(Y$3-COUNTIF(Y248:Y255,"&lt;"&amp;Y254))/COUNTIF(Y248:Y255,Y254))))</f>
        <v>0</v>
      </c>
    </row>
    <row r="255" spans="1:49" ht="15" x14ac:dyDescent="0.2">
      <c r="B255" s="11" t="s">
        <v>87</v>
      </c>
      <c r="C255" s="28" t="s">
        <v>221</v>
      </c>
      <c r="D255" s="7">
        <v>36</v>
      </c>
      <c r="E255" s="7">
        <v>37</v>
      </c>
      <c r="F255" s="7">
        <v>36</v>
      </c>
      <c r="G255" s="7">
        <v>37</v>
      </c>
      <c r="H255" s="7">
        <v>32</v>
      </c>
      <c r="I255" s="7">
        <v>40</v>
      </c>
      <c r="J255" s="7">
        <v>37</v>
      </c>
      <c r="K255" s="7">
        <v>34</v>
      </c>
      <c r="L255" s="7">
        <v>43</v>
      </c>
      <c r="M255" s="7">
        <v>45</v>
      </c>
      <c r="N255" s="7">
        <v>38</v>
      </c>
      <c r="O255" s="7">
        <v>35</v>
      </c>
      <c r="P255" s="7">
        <v>38</v>
      </c>
      <c r="Q255" s="7">
        <v>33</v>
      </c>
      <c r="R255" s="7">
        <v>39</v>
      </c>
      <c r="S255" s="7">
        <v>40</v>
      </c>
      <c r="T255" s="7">
        <v>36</v>
      </c>
      <c r="U255" s="7"/>
      <c r="V255" s="7"/>
      <c r="W255" s="7"/>
      <c r="X255" s="7"/>
      <c r="Y255" s="7"/>
      <c r="Z255" s="30">
        <f t="shared" si="3761"/>
        <v>37.411764705882355</v>
      </c>
      <c r="AB255" s="1">
        <f>IF(COUNT(D255)&lt;1,0,IF((D$3-COUNTIF(D248:D255,"&lt;"&amp;D255))&lt;0,0,IF(((D$3-COUNTIF(D248:D255,"&lt;"&amp;D255))/COUNTIF(D248:D255,D255))&gt;1,1,(D$3-COUNTIF(D248:D255,"&lt;"&amp;D255))/COUNTIF(D248:D255,D255))))</f>
        <v>1</v>
      </c>
      <c r="AC255" s="1">
        <f t="shared" ref="AC255" si="3888">IF(COUNT(E255)&lt;1,0,IF((E$3-COUNTIF(E248:E255,"&lt;"&amp;E255))&lt;0,0,IF(((E$3-COUNTIF(E248:E255,"&lt;"&amp;E255))/COUNTIF(E248:E255,E255))&gt;1,1,(E$3-COUNTIF(E248:E255,"&lt;"&amp;E255))/COUNTIF(E248:E255,E255))))</f>
        <v>1</v>
      </c>
      <c r="AD255" s="1">
        <f t="shared" ref="AD255" si="3889">IF(COUNT(F255)&lt;1,0,IF((F$3-COUNTIF(F248:F255,"&lt;"&amp;F255))&lt;0,0,IF(((F$3-COUNTIF(F248:F255,"&lt;"&amp;F255))/COUNTIF(F248:F255,F255))&gt;1,1,(F$3-COUNTIF(F248:F255,"&lt;"&amp;F255))/COUNTIF(F248:F255,F255))))</f>
        <v>1</v>
      </c>
      <c r="AE255" s="1">
        <f t="shared" ref="AE255" si="3890">IF(COUNT(G255)&lt;1,0,IF((G$3-COUNTIF(G248:G255,"&lt;"&amp;G255))&lt;0,0,IF(((G$3-COUNTIF(G248:G255,"&lt;"&amp;G255))/COUNTIF(G248:G255,G255))&gt;1,1,(G$3-COUNTIF(G248:G255,"&lt;"&amp;G255))/COUNTIF(G248:G255,G255))))</f>
        <v>1</v>
      </c>
      <c r="AF255" s="1">
        <f t="shared" ref="AF255" si="3891">IF(COUNT(H255)&lt;1,0,IF((H$3-COUNTIF(H248:H255,"&lt;"&amp;H255))&lt;0,0,IF(((H$3-COUNTIF(H248:H255,"&lt;"&amp;H255))/COUNTIF(H248:H255,H255))&gt;1,1,(H$3-COUNTIF(H248:H255,"&lt;"&amp;H255))/COUNTIF(H248:H255,H255))))</f>
        <v>1</v>
      </c>
      <c r="AG255" s="1">
        <f t="shared" ref="AG255" si="3892">IF(COUNT(I255)&lt;1,0,IF((I$3-COUNTIF(I248:I255,"&lt;"&amp;I255))&lt;0,0,IF(((I$3-COUNTIF(I248:I255,"&lt;"&amp;I255))/COUNTIF(I248:I255,I255))&gt;1,1,(I$3-COUNTIF(I248:I255,"&lt;"&amp;I255))/COUNTIF(I248:I255,I255))))</f>
        <v>0</v>
      </c>
      <c r="AH255" s="1">
        <f t="shared" ref="AH255" si="3893">IF(COUNT(J255)&lt;1,0,IF((J$3-COUNTIF(J248:J255,"&lt;"&amp;J255))&lt;0,0,IF(((J$3-COUNTIF(J248:J255,"&lt;"&amp;J255))/COUNTIF(J248:J255,J255))&gt;1,1,(J$3-COUNTIF(J248:J255,"&lt;"&amp;J255))/COUNTIF(J248:J255,J255))))</f>
        <v>1</v>
      </c>
      <c r="AI255" s="1">
        <f t="shared" ref="AI255" si="3894">IF(COUNT(K255)&lt;1,0,IF((K$3-COUNTIF(K248:K255,"&lt;"&amp;K255))&lt;0,0,IF(((K$3-COUNTIF(K248:K255,"&lt;"&amp;K255))/COUNTIF(K248:K255,K255))&gt;1,1,(K$3-COUNTIF(K248:K255,"&lt;"&amp;K255))/COUNTIF(K248:K255,K255))))</f>
        <v>1</v>
      </c>
      <c r="AJ255" s="1">
        <f t="shared" ref="AJ255" si="3895">IF(COUNT(L255)&lt;1,0,IF((L$3-COUNTIF(L248:L255,"&lt;"&amp;L255))&lt;0,0,IF(((L$3-COUNTIF(L248:L255,"&lt;"&amp;L255))/COUNTIF(L248:L255,L255))&gt;1,1,(L$3-COUNTIF(L248:L255,"&lt;"&amp;L255))/COUNTIF(L248:L255,L255))))</f>
        <v>0</v>
      </c>
      <c r="AK255" s="1">
        <f t="shared" ref="AK255" si="3896">IF(COUNT(M255)&lt;1,0,IF((M$3-COUNTIF(M248:M255,"&lt;"&amp;M255))&lt;0,0,IF(((M$3-COUNTIF(M248:M255,"&lt;"&amp;M255))/COUNTIF(M248:M255,M255))&gt;1,1,(M$3-COUNTIF(M248:M255,"&lt;"&amp;M255))/COUNTIF(M248:M255,M255))))</f>
        <v>0.5</v>
      </c>
      <c r="AL255" s="1">
        <f t="shared" ref="AL255" si="3897">IF(COUNT(N255)&lt;1,0,IF((N$3-COUNTIF(N248:N255,"&lt;"&amp;N255))&lt;0,0,IF(((N$3-COUNTIF(N248:N255,"&lt;"&amp;N255))/COUNTIF(N248:N255,N255))&gt;1,1,(N$3-COUNTIF(N248:N255,"&lt;"&amp;N255))/COUNTIF(N248:N255,N255))))</f>
        <v>1</v>
      </c>
      <c r="AM255" s="1">
        <f t="shared" ref="AM255" si="3898">IF(COUNT(O255)&lt;1,0,IF((O$3-COUNTIF(O248:O255,"&lt;"&amp;O255))&lt;0,0,IF(((O$3-COUNTIF(O248:O255,"&lt;"&amp;O255))/COUNTIF(O248:O255,O255))&gt;1,1,(O$3-COUNTIF(O248:O255,"&lt;"&amp;O255))/COUNTIF(O248:O255,O255))))</f>
        <v>0.33333333333333331</v>
      </c>
      <c r="AN255" s="1">
        <f t="shared" ref="AN255" si="3899">IF(COUNT(P255)&lt;1,0,IF((P$3-COUNTIF(P248:P255,"&lt;"&amp;P255))&lt;0,0,IF(((P$3-COUNTIF(P248:P255,"&lt;"&amp;P255))/COUNTIF(P248:P255,P255))&gt;1,1,(P$3-COUNTIF(P248:P255,"&lt;"&amp;P255))/COUNTIF(P248:P255,P255))))</f>
        <v>0</v>
      </c>
      <c r="AO255" s="1">
        <f t="shared" ref="AO255" si="3900">IF(COUNT(Q255)&lt;1,0,IF((Q$3-COUNTIF(Q248:Q255,"&lt;"&amp;Q255))&lt;0,0,IF(((Q$3-COUNTIF(Q248:Q255,"&lt;"&amp;Q255))/COUNTIF(Q248:Q255,Q255))&gt;1,1,(Q$3-COUNTIF(Q248:Q255,"&lt;"&amp;Q255))/COUNTIF(Q248:Q255,Q255))))</f>
        <v>1</v>
      </c>
      <c r="AP255" s="1">
        <f t="shared" ref="AP255" si="3901">IF(COUNT(R255)&lt;1,0,IF((R$3-COUNTIF(R248:R255,"&lt;"&amp;R255))&lt;0,0,IF(((R$3-COUNTIF(R248:R255,"&lt;"&amp;R255))/COUNTIF(R248:R255,R255))&gt;1,1,(R$3-COUNTIF(R248:R255,"&lt;"&amp;R255))/COUNTIF(R248:R255,R255))))</f>
        <v>1</v>
      </c>
      <c r="AQ255" s="1">
        <f t="shared" ref="AQ255" si="3902">IF(COUNT(S255)&lt;1,0,IF((S$3-COUNTIF(S248:S255,"&lt;"&amp;S255))&lt;0,0,IF(((S$3-COUNTIF(S248:S255,"&lt;"&amp;S255))/COUNTIF(S248:S255,S255))&gt;1,1,(S$3-COUNTIF(S248:S255,"&lt;"&amp;S255))/COUNTIF(S248:S255,S255))))</f>
        <v>0.66666666666666663</v>
      </c>
      <c r="AR255" s="1">
        <f t="shared" ref="AR255" si="3903">IF(COUNT(T255)&lt;1,0,IF((T$3-COUNTIF(T248:T255,"&lt;"&amp;T255))&lt;0,0,IF(((T$3-COUNTIF(T248:T255,"&lt;"&amp;T255))/COUNTIF(T248:T255,T255))&gt;1,1,(T$3-COUNTIF(T248:T255,"&lt;"&amp;T255))/COUNTIF(T248:T255,T255))))</f>
        <v>1</v>
      </c>
      <c r="AS255" s="1">
        <f t="shared" ref="AS255" si="3904">IF(COUNT(U255)&lt;1,0,IF((U$3-COUNTIF(U248:U255,"&lt;"&amp;U255))&lt;0,0,IF(((U$3-COUNTIF(U248:U255,"&lt;"&amp;U255))/COUNTIF(U248:U255,U255))&gt;1,1,(U$3-COUNTIF(U248:U255,"&lt;"&amp;U255))/COUNTIF(U248:U255,U255))))</f>
        <v>0</v>
      </c>
      <c r="AT255" s="1">
        <f t="shared" ref="AT255" si="3905">IF(COUNT(V255)&lt;1,0,IF((V$3-COUNTIF(V248:V255,"&lt;"&amp;V255))&lt;0,0,IF(((V$3-COUNTIF(V248:V255,"&lt;"&amp;V255))/COUNTIF(V248:V255,V255))&gt;1,1,(V$3-COUNTIF(V248:V255,"&lt;"&amp;V255))/COUNTIF(V248:V255,V255))))</f>
        <v>0</v>
      </c>
      <c r="AU255" s="1">
        <f t="shared" ref="AU255" si="3906">IF(COUNT(W255)&lt;1,0,IF((W$3-COUNTIF(W248:W255,"&lt;"&amp;W255))&lt;0,0,IF(((W$3-COUNTIF(W248:W255,"&lt;"&amp;W255))/COUNTIF(W248:W255,W255))&gt;1,1,(W$3-COUNTIF(W248:W255,"&lt;"&amp;W255))/COUNTIF(W248:W255,W255))))</f>
        <v>0</v>
      </c>
      <c r="AV255" s="1">
        <f t="shared" ref="AV255" si="3907">IF(COUNT(X255)&lt;1,0,IF((X$3-COUNTIF(X248:X255,"&lt;"&amp;X255))&lt;0,0,IF(((X$3-COUNTIF(X248:X255,"&lt;"&amp;X255))/COUNTIF(X248:X255,X255))&gt;1,1,(X$3-COUNTIF(X248:X255,"&lt;"&amp;X255))/COUNTIF(X248:X255,X255))))</f>
        <v>0</v>
      </c>
      <c r="AW255" s="1">
        <f t="shared" ref="AW255" si="3908">IF(COUNT(Y255)&lt;1,0,IF((Y$3-COUNTIF(Y248:Y255,"&lt;"&amp;Y255))&lt;0,0,IF(((Y$3-COUNTIF(Y248:Y255,"&lt;"&amp;Y255))/COUNTIF(Y248:Y255,Y255))&gt;1,1,(Y$3-COUNTIF(Y248:Y255,"&lt;"&amp;Y255))/COUNTIF(Y248:Y255,Y255))))</f>
        <v>0</v>
      </c>
    </row>
    <row r="256" spans="1:49" x14ac:dyDescent="0.2">
      <c r="A256" s="9">
        <v>23</v>
      </c>
      <c r="B256" s="6" t="s">
        <v>47</v>
      </c>
      <c r="C256" s="1"/>
      <c r="D256" s="1">
        <f t="shared" ref="D256:Y256" si="3909">SUMIF(AB248:AB255,"&gt;0",D248:D255)-((SUMIF(AB248:AB255,"&lt;1",D248:D255)-SUMIF(AB248:AB255,0,D248:D255))/   IF((COUNTIF(AB248:AB255,"&lt;1")-COUNTIF(AB248:AB255,0))=0,1,(COUNTIF(AB248:AB255,"&lt;1")-COUNTIF(AB248:AB255,0))))*(COUNTIF(AB248:AB255,"&gt;0")-D$3)</f>
        <v>180</v>
      </c>
      <c r="E256" s="1">
        <f>SUMIF(AC248:AC255,"&gt;0",E248:E255)-((SUMIF(AC248:AC255,"&lt;1",E248:E255)-SUMIF(AC248:AC255,0,E248:E255))/   IF((COUNTIF(AC248:AC255,"&lt;1")-COUNTIF(AC248:AC255,0))=0,1,(COUNTIF(AC248:AC255,"&lt;1")-COUNTIF(AC248:AC255,0))))*(COUNTIF(AC248:AC255,"&gt;0")-E$3)</f>
        <v>188</v>
      </c>
      <c r="F256" s="1">
        <f t="shared" si="3909"/>
        <v>164</v>
      </c>
      <c r="G256" s="1">
        <f t="shared" si="3909"/>
        <v>189</v>
      </c>
      <c r="H256" s="1">
        <f t="shared" si="3909"/>
        <v>177</v>
      </c>
      <c r="I256" s="1">
        <f t="shared" si="3909"/>
        <v>183</v>
      </c>
      <c r="J256" s="1">
        <f t="shared" si="3909"/>
        <v>177</v>
      </c>
      <c r="K256" s="1">
        <f t="shared" si="3909"/>
        <v>170</v>
      </c>
      <c r="L256" s="1">
        <f t="shared" si="3909"/>
        <v>181</v>
      </c>
      <c r="M256" s="1">
        <f t="shared" si="3909"/>
        <v>210</v>
      </c>
      <c r="N256" s="1">
        <f t="shared" si="3909"/>
        <v>191</v>
      </c>
      <c r="O256" s="1">
        <f t="shared" si="3909"/>
        <v>168</v>
      </c>
      <c r="P256" s="1">
        <f t="shared" si="3909"/>
        <v>172</v>
      </c>
      <c r="Q256" s="1">
        <f t="shared" si="3909"/>
        <v>177</v>
      </c>
      <c r="R256" s="1">
        <f t="shared" si="3909"/>
        <v>194</v>
      </c>
      <c r="S256" s="1">
        <f t="shared" si="3909"/>
        <v>182</v>
      </c>
      <c r="T256" s="1">
        <f t="shared" si="3909"/>
        <v>184</v>
      </c>
      <c r="U256" s="1">
        <f t="shared" si="3909"/>
        <v>0</v>
      </c>
      <c r="V256" s="1">
        <f t="shared" si="3909"/>
        <v>0</v>
      </c>
      <c r="W256" s="1">
        <f t="shared" si="3909"/>
        <v>0</v>
      </c>
      <c r="X256" s="1">
        <f t="shared" si="3909"/>
        <v>0</v>
      </c>
      <c r="Y256" s="1">
        <f t="shared" si="3909"/>
        <v>0</v>
      </c>
      <c r="Z256" s="31"/>
    </row>
    <row r="257" spans="1:49" x14ac:dyDescent="0.2">
      <c r="Z257" s="31"/>
    </row>
    <row r="258" spans="1:49" x14ac:dyDescent="0.2">
      <c r="B258" s="6" t="s">
        <v>164</v>
      </c>
      <c r="C258" s="1" t="s">
        <v>63</v>
      </c>
      <c r="D258" s="4">
        <v>1</v>
      </c>
      <c r="E258" s="4">
        <v>2</v>
      </c>
      <c r="F258" s="4">
        <v>3</v>
      </c>
      <c r="G258" s="4">
        <v>4</v>
      </c>
      <c r="H258" s="4">
        <v>5</v>
      </c>
      <c r="I258" s="4">
        <v>6</v>
      </c>
      <c r="J258" s="4">
        <v>7</v>
      </c>
      <c r="K258" s="4">
        <v>8</v>
      </c>
      <c r="L258" s="4">
        <v>9</v>
      </c>
      <c r="M258" s="4">
        <v>10</v>
      </c>
      <c r="N258" s="4">
        <v>11</v>
      </c>
      <c r="O258" s="4">
        <v>12</v>
      </c>
      <c r="P258" s="4">
        <v>13</v>
      </c>
      <c r="Q258" s="4">
        <v>14</v>
      </c>
      <c r="R258" s="4">
        <v>15</v>
      </c>
      <c r="S258" s="4">
        <v>16</v>
      </c>
      <c r="T258" s="4">
        <v>17</v>
      </c>
      <c r="U258" s="4">
        <v>18</v>
      </c>
      <c r="V258" s="4">
        <v>19</v>
      </c>
      <c r="W258" s="4">
        <v>20</v>
      </c>
      <c r="X258" s="4">
        <v>21</v>
      </c>
      <c r="Y258" s="4">
        <v>22</v>
      </c>
      <c r="Z258" s="32" t="s">
        <v>4</v>
      </c>
    </row>
    <row r="259" spans="1:49" ht="15" x14ac:dyDescent="0.2">
      <c r="B259" s="11" t="s">
        <v>48</v>
      </c>
      <c r="C259" s="18" t="s">
        <v>221</v>
      </c>
      <c r="D259" s="7">
        <v>35</v>
      </c>
      <c r="E259" s="7">
        <v>36</v>
      </c>
      <c r="F259" s="7">
        <v>38</v>
      </c>
      <c r="G259" s="7">
        <v>45</v>
      </c>
      <c r="H259" s="7">
        <v>45</v>
      </c>
      <c r="I259" s="7">
        <v>37</v>
      </c>
      <c r="J259" s="7">
        <v>40</v>
      </c>
      <c r="K259" s="7">
        <v>35</v>
      </c>
      <c r="L259" s="7">
        <v>36</v>
      </c>
      <c r="M259" s="7">
        <v>34</v>
      </c>
      <c r="N259" s="7">
        <v>35</v>
      </c>
      <c r="O259" s="7">
        <v>38</v>
      </c>
      <c r="P259" s="7">
        <v>38</v>
      </c>
      <c r="Q259" s="7">
        <v>36</v>
      </c>
      <c r="R259" s="7">
        <v>40</v>
      </c>
      <c r="S259" s="7">
        <v>34</v>
      </c>
      <c r="T259" s="7">
        <v>43</v>
      </c>
      <c r="U259" s="7"/>
      <c r="V259" s="7"/>
      <c r="W259" s="7"/>
      <c r="X259" s="7"/>
      <c r="Y259" s="7"/>
      <c r="Z259" s="30">
        <f>IF(D259&lt;&gt;"",AVERAGE(D259:Y259),"")</f>
        <v>37.941176470588232</v>
      </c>
      <c r="AB259" s="1">
        <f>IF(COUNT(D259)&lt;1,0,IF((D$3-COUNTIF(D259:D266,"&lt;"&amp;D259))&lt;0,0,IF(((D$3-COUNTIF(D259:D266,"&lt;"&amp;D259))/COUNTIF(D259:D266,D259))&gt;1,1,(D$3-COUNTIF(D259:D266,"&lt;"&amp;D259))/COUNTIF(D259:D266,D259))))</f>
        <v>1</v>
      </c>
      <c r="AC259" s="1">
        <f t="shared" ref="AC259" si="3910">IF(COUNT(E259)&lt;1,0,IF((E$3-COUNTIF(E259:E266,"&lt;"&amp;E259))&lt;0,0,IF(((E$3-COUNTIF(E259:E266,"&lt;"&amp;E259))/COUNTIF(E259:E266,E259))&gt;1,1,(E$3-COUNTIF(E259:E266,"&lt;"&amp;E259))/COUNTIF(E259:E266,E259))))</f>
        <v>1</v>
      </c>
      <c r="AD259" s="1">
        <f t="shared" ref="AD259" si="3911">IF(COUNT(F259)&lt;1,0,IF((F$3-COUNTIF(F259:F266,"&lt;"&amp;F259))&lt;0,0,IF(((F$3-COUNTIF(F259:F266,"&lt;"&amp;F259))/COUNTIF(F259:F266,F259))&gt;1,1,(F$3-COUNTIF(F259:F266,"&lt;"&amp;F259))/COUNTIF(F259:F266,F259))))</f>
        <v>1</v>
      </c>
      <c r="AE259" s="1">
        <f t="shared" ref="AE259" si="3912">IF(COUNT(G259)&lt;1,0,IF((G$3-COUNTIF(G259:G266,"&lt;"&amp;G259))&lt;0,0,IF(((G$3-COUNTIF(G259:G266,"&lt;"&amp;G259))/COUNTIF(G259:G266,G259))&gt;1,1,(G$3-COUNTIF(G259:G266,"&lt;"&amp;G259))/COUNTIF(G259:G266,G259))))</f>
        <v>0.4</v>
      </c>
      <c r="AF259" s="1">
        <f t="shared" ref="AF259" si="3913">IF(COUNT(H259)&lt;1,0,IF((H$3-COUNTIF(H259:H266,"&lt;"&amp;H259))&lt;0,0,IF(((H$3-COUNTIF(H259:H266,"&lt;"&amp;H259))/COUNTIF(H259:H266,H259))&gt;1,1,(H$3-COUNTIF(H259:H266,"&lt;"&amp;H259))/COUNTIF(H259:H266,H259))))</f>
        <v>0.5</v>
      </c>
      <c r="AG259" s="1">
        <f t="shared" ref="AG259" si="3914">IF(COUNT(I259)&lt;1,0,IF((I$3-COUNTIF(I259:I266,"&lt;"&amp;I259))&lt;0,0,IF(((I$3-COUNTIF(I259:I266,"&lt;"&amp;I259))/COUNTIF(I259:I266,I259))&gt;1,1,(I$3-COUNTIF(I259:I266,"&lt;"&amp;I259))/COUNTIF(I259:I266,I259))))</f>
        <v>1</v>
      </c>
      <c r="AH259" s="1">
        <f t="shared" ref="AH259" si="3915">IF(COUNT(J259)&lt;1,0,IF((J$3-COUNTIF(J259:J266,"&lt;"&amp;J259))&lt;0,0,IF(((J$3-COUNTIF(J259:J266,"&lt;"&amp;J259))/COUNTIF(J259:J266,J259))&gt;1,1,(J$3-COUNTIF(J259:J266,"&lt;"&amp;J259))/COUNTIF(J259:J266,J259))))</f>
        <v>1</v>
      </c>
      <c r="AI259" s="1">
        <f t="shared" ref="AI259" si="3916">IF(COUNT(K259)&lt;1,0,IF((K$3-COUNTIF(K259:K266,"&lt;"&amp;K259))&lt;0,0,IF(((K$3-COUNTIF(K259:K266,"&lt;"&amp;K259))/COUNTIF(K259:K266,K259))&gt;1,1,(K$3-COUNTIF(K259:K266,"&lt;"&amp;K259))/COUNTIF(K259:K266,K259))))</f>
        <v>1</v>
      </c>
      <c r="AJ259" s="1">
        <f t="shared" ref="AJ259" si="3917">IF(COUNT(L259)&lt;1,0,IF((L$3-COUNTIF(L259:L266,"&lt;"&amp;L259))&lt;0,0,IF(((L$3-COUNTIF(L259:L266,"&lt;"&amp;L259))/COUNTIF(L259:L266,L259))&gt;1,1,(L$3-COUNTIF(L259:L266,"&lt;"&amp;L259))/COUNTIF(L259:L266,L259))))</f>
        <v>1</v>
      </c>
      <c r="AK259" s="1">
        <f t="shared" ref="AK259" si="3918">IF(COUNT(M259)&lt;1,0,IF((M$3-COUNTIF(M259:M266,"&lt;"&amp;M259))&lt;0,0,IF(((M$3-COUNTIF(M259:M266,"&lt;"&amp;M259))/COUNTIF(M259:M266,M259))&gt;1,1,(M$3-COUNTIF(M259:M266,"&lt;"&amp;M259))/COUNTIF(M259:M266,M259))))</f>
        <v>1</v>
      </c>
      <c r="AL259" s="1">
        <f t="shared" ref="AL259" si="3919">IF(COUNT(N259)&lt;1,0,IF((N$3-COUNTIF(N259:N266,"&lt;"&amp;N259))&lt;0,0,IF(((N$3-COUNTIF(N259:N266,"&lt;"&amp;N259))/COUNTIF(N259:N266,N259))&gt;1,1,(N$3-COUNTIF(N259:N266,"&lt;"&amp;N259))/COUNTIF(N259:N266,N259))))</f>
        <v>1</v>
      </c>
      <c r="AM259" s="1">
        <f t="shared" ref="AM259" si="3920">IF(COUNT(O259)&lt;1,0,IF((O$3-COUNTIF(O259:O266,"&lt;"&amp;O259))&lt;0,0,IF(((O$3-COUNTIF(O259:O266,"&lt;"&amp;O259))/COUNTIF(O259:O266,O259))&gt;1,1,(O$3-COUNTIF(O259:O266,"&lt;"&amp;O259))/COUNTIF(O259:O266,O259))))</f>
        <v>1</v>
      </c>
      <c r="AN259" s="1">
        <f t="shared" ref="AN259" si="3921">IF(COUNT(P259)&lt;1,0,IF((P$3-COUNTIF(P259:P266,"&lt;"&amp;P259))&lt;0,0,IF(((P$3-COUNTIF(P259:P266,"&lt;"&amp;P259))/COUNTIF(P259:P266,P259))&gt;1,1,(P$3-COUNTIF(P259:P266,"&lt;"&amp;P259))/COUNTIF(P259:P266,P259))))</f>
        <v>1</v>
      </c>
      <c r="AO259" s="1">
        <f t="shared" ref="AO259" si="3922">IF(COUNT(Q259)&lt;1,0,IF((Q$3-COUNTIF(Q259:Q266,"&lt;"&amp;Q259))&lt;0,0,IF(((Q$3-COUNTIF(Q259:Q266,"&lt;"&amp;Q259))/COUNTIF(Q259:Q266,Q259))&gt;1,1,(Q$3-COUNTIF(Q259:Q266,"&lt;"&amp;Q259))/COUNTIF(Q259:Q266,Q259))))</f>
        <v>1</v>
      </c>
      <c r="AP259" s="1">
        <f t="shared" ref="AP259" si="3923">IF(COUNT(R259)&lt;1,0,IF((R$3-COUNTIF(R259:R266,"&lt;"&amp;R259))&lt;0,0,IF(((R$3-COUNTIF(R259:R266,"&lt;"&amp;R259))/COUNTIF(R259:R266,R259))&gt;1,1,(R$3-COUNTIF(R259:R266,"&lt;"&amp;R259))/COUNTIF(R259:R266,R259))))</f>
        <v>1</v>
      </c>
      <c r="AQ259" s="1">
        <f t="shared" ref="AQ259" si="3924">IF(COUNT(S259)&lt;1,0,IF((S$3-COUNTIF(S259:S266,"&lt;"&amp;S259))&lt;0,0,IF(((S$3-COUNTIF(S259:S266,"&lt;"&amp;S259))/COUNTIF(S259:S266,S259))&gt;1,1,(S$3-COUNTIF(S259:S266,"&lt;"&amp;S259))/COUNTIF(S259:S266,S259))))</f>
        <v>1</v>
      </c>
      <c r="AR259" s="1">
        <f t="shared" ref="AR259" si="3925">IF(COUNT(T259)&lt;1,0,IF((T$3-COUNTIF(T259:T266,"&lt;"&amp;T259))&lt;0,0,IF(((T$3-COUNTIF(T259:T266,"&lt;"&amp;T259))/COUNTIF(T259:T266,T259))&gt;1,1,(T$3-COUNTIF(T259:T266,"&lt;"&amp;T259))/COUNTIF(T259:T266,T259))))</f>
        <v>1</v>
      </c>
      <c r="AS259" s="1">
        <f t="shared" ref="AS259" si="3926">IF(COUNT(U259)&lt;1,0,IF((U$3-COUNTIF(U259:U266,"&lt;"&amp;U259))&lt;0,0,IF(((U$3-COUNTIF(U259:U266,"&lt;"&amp;U259))/COUNTIF(U259:U266,U259))&gt;1,1,(U$3-COUNTIF(U259:U266,"&lt;"&amp;U259))/COUNTIF(U259:U266,U259))))</f>
        <v>0</v>
      </c>
      <c r="AT259" s="1">
        <f t="shared" ref="AT259" si="3927">IF(COUNT(V259)&lt;1,0,IF((V$3-COUNTIF(V259:V266,"&lt;"&amp;V259))&lt;0,0,IF(((V$3-COUNTIF(V259:V266,"&lt;"&amp;V259))/COUNTIF(V259:V266,V259))&gt;1,1,(V$3-COUNTIF(V259:V266,"&lt;"&amp;V259))/COUNTIF(V259:V266,V259))))</f>
        <v>0</v>
      </c>
      <c r="AU259" s="1">
        <f t="shared" ref="AU259" si="3928">IF(COUNT(W259)&lt;1,0,IF((W$3-COUNTIF(W259:W266,"&lt;"&amp;W259))&lt;0,0,IF(((W$3-COUNTIF(W259:W266,"&lt;"&amp;W259))/COUNTIF(W259:W266,W259))&gt;1,1,(W$3-COUNTIF(W259:W266,"&lt;"&amp;W259))/COUNTIF(W259:W266,W259))))</f>
        <v>0</v>
      </c>
      <c r="AV259" s="1">
        <f t="shared" ref="AV259" si="3929">IF(COUNT(X259)&lt;1,0,IF((X$3-COUNTIF(X259:X266,"&lt;"&amp;X259))&lt;0,0,IF(((X$3-COUNTIF(X259:X266,"&lt;"&amp;X259))/COUNTIF(X259:X266,X259))&gt;1,1,(X$3-COUNTIF(X259:X266,"&lt;"&amp;X259))/COUNTIF(X259:X266,X259))))</f>
        <v>0</v>
      </c>
      <c r="AW259" s="1">
        <f t="shared" ref="AW259" si="3930">IF(COUNT(Y259)&lt;1,0,IF((Y$3-COUNTIF(Y259:Y266,"&lt;"&amp;Y259))&lt;0,0,IF(((Y$3-COUNTIF(Y259:Y266,"&lt;"&amp;Y259))/COUNTIF(Y259:Y266,Y259))&gt;1,1,(Y$3-COUNTIF(Y259:Y266,"&lt;"&amp;Y259))/COUNTIF(Y259:Y266,Y259))))</f>
        <v>0</v>
      </c>
    </row>
    <row r="260" spans="1:49" ht="15" x14ac:dyDescent="0.2">
      <c r="B260" s="11" t="s">
        <v>74</v>
      </c>
      <c r="C260" s="18" t="s">
        <v>221</v>
      </c>
      <c r="D260" s="7">
        <v>36</v>
      </c>
      <c r="E260" s="7">
        <v>36</v>
      </c>
      <c r="F260" s="7">
        <v>37</v>
      </c>
      <c r="G260" s="7">
        <v>37</v>
      </c>
      <c r="H260" s="7">
        <v>45</v>
      </c>
      <c r="I260" s="7">
        <v>45</v>
      </c>
      <c r="J260" s="7">
        <v>32</v>
      </c>
      <c r="K260" s="7">
        <v>38</v>
      </c>
      <c r="L260" s="7">
        <v>40</v>
      </c>
      <c r="M260" s="7">
        <v>37</v>
      </c>
      <c r="N260" s="7">
        <v>38</v>
      </c>
      <c r="O260" s="7">
        <v>36</v>
      </c>
      <c r="P260" s="7">
        <v>40</v>
      </c>
      <c r="Q260" s="7">
        <v>38</v>
      </c>
      <c r="R260" s="7">
        <v>36</v>
      </c>
      <c r="S260" s="7">
        <v>37</v>
      </c>
      <c r="T260" s="7">
        <v>44</v>
      </c>
      <c r="U260" s="7"/>
      <c r="V260" s="7"/>
      <c r="W260" s="7"/>
      <c r="X260" s="7"/>
      <c r="Y260" s="7"/>
      <c r="Z260" s="30">
        <f t="shared" ref="Z260:Z266" si="3931">IF(D260&lt;&gt;"",AVERAGE(D260:Y260),"")</f>
        <v>38.352941176470587</v>
      </c>
      <c r="AB260" s="1">
        <f>IF(COUNT(D260)&lt;1,0,IF((D$3-COUNTIF(D259:D266,"&lt;"&amp;D260))&lt;0,0,IF(((D$3-COUNTIF(D259:D266,"&lt;"&amp;D260))/COUNTIF(D259:D266,D260))&gt;1,1,(D$3-COUNTIF(D259:D266,"&lt;"&amp;D260))/COUNTIF(D259:D266,D260))))</f>
        <v>1</v>
      </c>
      <c r="AC260" s="1">
        <f t="shared" ref="AC260" si="3932">IF(COUNT(E260)&lt;1,0,IF((E$3-COUNTIF(E259:E266,"&lt;"&amp;E260))&lt;0,0,IF(((E$3-COUNTIF(E259:E266,"&lt;"&amp;E260))/COUNTIF(E259:E266,E260))&gt;1,1,(E$3-COUNTIF(E259:E266,"&lt;"&amp;E260))/COUNTIF(E259:E266,E260))))</f>
        <v>1</v>
      </c>
      <c r="AD260" s="1">
        <f t="shared" ref="AD260" si="3933">IF(COUNT(F260)&lt;1,0,IF((F$3-COUNTIF(F259:F266,"&lt;"&amp;F260))&lt;0,0,IF(((F$3-COUNTIF(F259:F266,"&lt;"&amp;F260))/COUNTIF(F259:F266,F260))&gt;1,1,(F$3-COUNTIF(F259:F266,"&lt;"&amp;F260))/COUNTIF(F259:F266,F260))))</f>
        <v>1</v>
      </c>
      <c r="AE260" s="1">
        <f t="shared" ref="AE260" si="3934">IF(COUNT(G260)&lt;1,0,IF((G$3-COUNTIF(G259:G266,"&lt;"&amp;G260))&lt;0,0,IF(((G$3-COUNTIF(G259:G266,"&lt;"&amp;G260))/COUNTIF(G259:G266,G260))&gt;1,1,(G$3-COUNTIF(G259:G266,"&lt;"&amp;G260))/COUNTIF(G259:G266,G260))))</f>
        <v>1</v>
      </c>
      <c r="AF260" s="1">
        <f t="shared" ref="AF260" si="3935">IF(COUNT(H260)&lt;1,0,IF((H$3-COUNTIF(H259:H266,"&lt;"&amp;H260))&lt;0,0,IF(((H$3-COUNTIF(H259:H266,"&lt;"&amp;H260))/COUNTIF(H259:H266,H260))&gt;1,1,(H$3-COUNTIF(H259:H266,"&lt;"&amp;H260))/COUNTIF(H259:H266,H260))))</f>
        <v>0.5</v>
      </c>
      <c r="AG260" s="1">
        <f t="shared" ref="AG260" si="3936">IF(COUNT(I260)&lt;1,0,IF((I$3-COUNTIF(I259:I266,"&lt;"&amp;I260))&lt;0,0,IF(((I$3-COUNTIF(I259:I266,"&lt;"&amp;I260))/COUNTIF(I259:I266,I260))&gt;1,1,(I$3-COUNTIF(I259:I266,"&lt;"&amp;I260))/COUNTIF(I259:I266,I260))))</f>
        <v>0.5</v>
      </c>
      <c r="AH260" s="1">
        <f t="shared" ref="AH260" si="3937">IF(COUNT(J260)&lt;1,0,IF((J$3-COUNTIF(J259:J266,"&lt;"&amp;J260))&lt;0,0,IF(((J$3-COUNTIF(J259:J266,"&lt;"&amp;J260))/COUNTIF(J259:J266,J260))&gt;1,1,(J$3-COUNTIF(J259:J266,"&lt;"&amp;J260))/COUNTIF(J259:J266,J260))))</f>
        <v>1</v>
      </c>
      <c r="AI260" s="1">
        <f t="shared" ref="AI260" si="3938">IF(COUNT(K260)&lt;1,0,IF((K$3-COUNTIF(K259:K266,"&lt;"&amp;K260))&lt;0,0,IF(((K$3-COUNTIF(K259:K266,"&lt;"&amp;K260))/COUNTIF(K259:K266,K260))&gt;1,1,(K$3-COUNTIF(K259:K266,"&lt;"&amp;K260))/COUNTIF(K259:K266,K260))))</f>
        <v>1</v>
      </c>
      <c r="AJ260" s="1">
        <f t="shared" ref="AJ260" si="3939">IF(COUNT(L260)&lt;1,0,IF((L$3-COUNTIF(L259:L266,"&lt;"&amp;L260))&lt;0,0,IF(((L$3-COUNTIF(L259:L266,"&lt;"&amp;L260))/COUNTIF(L259:L266,L260))&gt;1,1,(L$3-COUNTIF(L259:L266,"&lt;"&amp;L260))/COUNTIF(L259:L266,L260))))</f>
        <v>1</v>
      </c>
      <c r="AK260" s="1">
        <f t="shared" ref="AK260" si="3940">IF(COUNT(M260)&lt;1,0,IF((M$3-COUNTIF(M259:M266,"&lt;"&amp;M260))&lt;0,0,IF(((M$3-COUNTIF(M259:M266,"&lt;"&amp;M260))/COUNTIF(M259:M266,M260))&gt;1,1,(M$3-COUNTIF(M259:M266,"&lt;"&amp;M260))/COUNTIF(M259:M266,M260))))</f>
        <v>1</v>
      </c>
      <c r="AL260" s="1">
        <f t="shared" ref="AL260" si="3941">IF(COUNT(N260)&lt;1,0,IF((N$3-COUNTIF(N259:N266,"&lt;"&amp;N260))&lt;0,0,IF(((N$3-COUNTIF(N259:N266,"&lt;"&amp;N260))/COUNTIF(N259:N266,N260))&gt;1,1,(N$3-COUNTIF(N259:N266,"&lt;"&amp;N260))/COUNTIF(N259:N266,N260))))</f>
        <v>1</v>
      </c>
      <c r="AM260" s="1">
        <f t="shared" ref="AM260" si="3942">IF(COUNT(O260)&lt;1,0,IF((O$3-COUNTIF(O259:O266,"&lt;"&amp;O260))&lt;0,0,IF(((O$3-COUNTIF(O259:O266,"&lt;"&amp;O260))/COUNTIF(O259:O266,O260))&gt;1,1,(O$3-COUNTIF(O259:O266,"&lt;"&amp;O260))/COUNTIF(O259:O266,O260))))</f>
        <v>1</v>
      </c>
      <c r="AN260" s="1">
        <f t="shared" ref="AN260" si="3943">IF(COUNT(P260)&lt;1,0,IF((P$3-COUNTIF(P259:P266,"&lt;"&amp;P260))&lt;0,0,IF(((P$3-COUNTIF(P259:P266,"&lt;"&amp;P260))/COUNTIF(P259:P266,P260))&gt;1,1,(P$3-COUNTIF(P259:P266,"&lt;"&amp;P260))/COUNTIF(P259:P266,P260))))</f>
        <v>1</v>
      </c>
      <c r="AO260" s="1">
        <f t="shared" ref="AO260" si="3944">IF(COUNT(Q260)&lt;1,0,IF((Q$3-COUNTIF(Q259:Q266,"&lt;"&amp;Q260))&lt;0,0,IF(((Q$3-COUNTIF(Q259:Q266,"&lt;"&amp;Q260))/COUNTIF(Q259:Q266,Q260))&gt;1,1,(Q$3-COUNTIF(Q259:Q266,"&lt;"&amp;Q260))/COUNTIF(Q259:Q266,Q260))))</f>
        <v>1</v>
      </c>
      <c r="AP260" s="1">
        <f t="shared" ref="AP260" si="3945">IF(COUNT(R260)&lt;1,0,IF((R$3-COUNTIF(R259:R266,"&lt;"&amp;R260))&lt;0,0,IF(((R$3-COUNTIF(R259:R266,"&lt;"&amp;R260))/COUNTIF(R259:R266,R260))&gt;1,1,(R$3-COUNTIF(R259:R266,"&lt;"&amp;R260))/COUNTIF(R259:R266,R260))))</f>
        <v>1</v>
      </c>
      <c r="AQ260" s="1">
        <f t="shared" ref="AQ260" si="3946">IF(COUNT(S260)&lt;1,0,IF((S$3-COUNTIF(S259:S266,"&lt;"&amp;S260))&lt;0,0,IF(((S$3-COUNTIF(S259:S266,"&lt;"&amp;S260))/COUNTIF(S259:S266,S260))&gt;1,1,(S$3-COUNTIF(S259:S266,"&lt;"&amp;S260))/COUNTIF(S259:S266,S260))))</f>
        <v>1</v>
      </c>
      <c r="AR260" s="1">
        <f t="shared" ref="AR260" si="3947">IF(COUNT(T260)&lt;1,0,IF((T$3-COUNTIF(T259:T266,"&lt;"&amp;T260))&lt;0,0,IF(((T$3-COUNTIF(T259:T266,"&lt;"&amp;T260))/COUNTIF(T259:T266,T260))&gt;1,1,(T$3-COUNTIF(T259:T266,"&lt;"&amp;T260))/COUNTIF(T259:T266,T260))))</f>
        <v>1</v>
      </c>
      <c r="AS260" s="1">
        <f t="shared" ref="AS260" si="3948">IF(COUNT(U260)&lt;1,0,IF((U$3-COUNTIF(U259:U266,"&lt;"&amp;U260))&lt;0,0,IF(((U$3-COUNTIF(U259:U266,"&lt;"&amp;U260))/COUNTIF(U259:U266,U260))&gt;1,1,(U$3-COUNTIF(U259:U266,"&lt;"&amp;U260))/COUNTIF(U259:U266,U260))))</f>
        <v>0</v>
      </c>
      <c r="AT260" s="1">
        <f t="shared" ref="AT260" si="3949">IF(COUNT(V260)&lt;1,0,IF((V$3-COUNTIF(V259:V266,"&lt;"&amp;V260))&lt;0,0,IF(((V$3-COUNTIF(V259:V266,"&lt;"&amp;V260))/COUNTIF(V259:V266,V260))&gt;1,1,(V$3-COUNTIF(V259:V266,"&lt;"&amp;V260))/COUNTIF(V259:V266,V260))))</f>
        <v>0</v>
      </c>
      <c r="AU260" s="1">
        <f t="shared" ref="AU260" si="3950">IF(COUNT(W260)&lt;1,0,IF((W$3-COUNTIF(W259:W266,"&lt;"&amp;W260))&lt;0,0,IF(((W$3-COUNTIF(W259:W266,"&lt;"&amp;W260))/COUNTIF(W259:W266,W260))&gt;1,1,(W$3-COUNTIF(W259:W266,"&lt;"&amp;W260))/COUNTIF(W259:W266,W260))))</f>
        <v>0</v>
      </c>
      <c r="AV260" s="1">
        <f t="shared" ref="AV260" si="3951">IF(COUNT(X260)&lt;1,0,IF((X$3-COUNTIF(X259:X266,"&lt;"&amp;X260))&lt;0,0,IF(((X$3-COUNTIF(X259:X266,"&lt;"&amp;X260))/COUNTIF(X259:X266,X260))&gt;1,1,(X$3-COUNTIF(X259:X266,"&lt;"&amp;X260))/COUNTIF(X259:X266,X260))))</f>
        <v>0</v>
      </c>
      <c r="AW260" s="1">
        <f t="shared" ref="AW260" si="3952">IF(COUNT(Y260)&lt;1,0,IF((Y$3-COUNTIF(Y259:Y266,"&lt;"&amp;Y260))&lt;0,0,IF(((Y$3-COUNTIF(Y259:Y266,"&lt;"&amp;Y260))/COUNTIF(Y259:Y266,Y260))&gt;1,1,(Y$3-COUNTIF(Y259:Y266,"&lt;"&amp;Y260))/COUNTIF(Y259:Y266,Y260))))</f>
        <v>0</v>
      </c>
    </row>
    <row r="261" spans="1:49" ht="15" x14ac:dyDescent="0.2">
      <c r="B261" s="27" t="s">
        <v>248</v>
      </c>
      <c r="C261" s="44"/>
      <c r="D261" s="7">
        <v>45</v>
      </c>
      <c r="E261" s="7">
        <v>45</v>
      </c>
      <c r="F261" s="7">
        <v>45</v>
      </c>
      <c r="G261" s="7">
        <v>45</v>
      </c>
      <c r="H261" s="7">
        <v>37</v>
      </c>
      <c r="I261" s="7">
        <v>45</v>
      </c>
      <c r="J261" s="7">
        <v>43</v>
      </c>
      <c r="K261" s="7">
        <v>32</v>
      </c>
      <c r="L261" s="7">
        <v>45</v>
      </c>
      <c r="M261" s="7">
        <v>45</v>
      </c>
      <c r="N261" s="7">
        <v>36</v>
      </c>
      <c r="O261" s="7">
        <v>41</v>
      </c>
      <c r="P261" s="7">
        <v>38</v>
      </c>
      <c r="Q261" s="7">
        <v>45</v>
      </c>
      <c r="R261" s="7">
        <v>45</v>
      </c>
      <c r="S261" s="7">
        <v>35</v>
      </c>
      <c r="T261" s="7">
        <v>45</v>
      </c>
      <c r="U261" s="7"/>
      <c r="V261" s="7"/>
      <c r="W261" s="7"/>
      <c r="X261" s="7"/>
      <c r="Y261" s="7"/>
      <c r="Z261" s="13">
        <f t="shared" si="3931"/>
        <v>41.882352941176471</v>
      </c>
      <c r="AB261" s="1">
        <f>IF(COUNT(D261)&lt;1,0,IF((D$3-COUNTIF(D259:D266,"&lt;"&amp;D261))&lt;0,0,IF(((D$3-COUNTIF(D259:D266,"&lt;"&amp;D261))/COUNTIF(D259:D266,D261))&gt;1,1,(D$3-COUNTIF(D259:D266,"&lt;"&amp;D261))/COUNTIF(D259:D266,D261))))</f>
        <v>0.5</v>
      </c>
      <c r="AC261" s="1">
        <f t="shared" ref="AC261" si="3953">IF(COUNT(E261)&lt;1,0,IF((E$3-COUNTIF(E259:E266,"&lt;"&amp;E261))&lt;0,0,IF(((E$3-COUNTIF(E259:E266,"&lt;"&amp;E261))/COUNTIF(E259:E266,E261))&gt;1,1,(E$3-COUNTIF(E259:E266,"&lt;"&amp;E261))/COUNTIF(E259:E266,E261))))</f>
        <v>0.4</v>
      </c>
      <c r="AD261" s="1">
        <f t="shared" ref="AD261" si="3954">IF(COUNT(F261)&lt;1,0,IF((F$3-COUNTIF(F259:F266,"&lt;"&amp;F261))&lt;0,0,IF(((F$3-COUNTIF(F259:F266,"&lt;"&amp;F261))/COUNTIF(F259:F266,F261))&gt;1,1,(F$3-COUNTIF(F259:F266,"&lt;"&amp;F261))/COUNTIF(F259:F266,F261))))</f>
        <v>0.5</v>
      </c>
      <c r="AE261" s="1">
        <f t="shared" ref="AE261" si="3955">IF(COUNT(G261)&lt;1,0,IF((G$3-COUNTIF(G259:G266,"&lt;"&amp;G261))&lt;0,0,IF(((G$3-COUNTIF(G259:G266,"&lt;"&amp;G261))/COUNTIF(G259:G266,G261))&gt;1,1,(G$3-COUNTIF(G259:G266,"&lt;"&amp;G261))/COUNTIF(G259:G266,G261))))</f>
        <v>0.4</v>
      </c>
      <c r="AF261" s="1">
        <f t="shared" ref="AF261" si="3956">IF(COUNT(H261)&lt;1,0,IF((H$3-COUNTIF(H259:H266,"&lt;"&amp;H261))&lt;0,0,IF(((H$3-COUNTIF(H259:H266,"&lt;"&amp;H261))/COUNTIF(H259:H266,H261))&gt;1,1,(H$3-COUNTIF(H259:H266,"&lt;"&amp;H261))/COUNTIF(H259:H266,H261))))</f>
        <v>1</v>
      </c>
      <c r="AG261" s="1">
        <f t="shared" ref="AG261" si="3957">IF(COUNT(I261)&lt;1,0,IF((I$3-COUNTIF(I259:I266,"&lt;"&amp;I261))&lt;0,0,IF(((I$3-COUNTIF(I259:I266,"&lt;"&amp;I261))/COUNTIF(I259:I266,I261))&gt;1,1,(I$3-COUNTIF(I259:I266,"&lt;"&amp;I261))/COUNTIF(I259:I266,I261))))</f>
        <v>0.5</v>
      </c>
      <c r="AH261" s="1">
        <f t="shared" ref="AH261" si="3958">IF(COUNT(J261)&lt;1,0,IF((J$3-COUNTIF(J259:J266,"&lt;"&amp;J261))&lt;0,0,IF(((J$3-COUNTIF(J259:J266,"&lt;"&amp;J261))/COUNTIF(J259:J266,J261))&gt;1,1,(J$3-COUNTIF(J259:J266,"&lt;"&amp;J261))/COUNTIF(J259:J266,J261))))</f>
        <v>1</v>
      </c>
      <c r="AI261" s="1">
        <f t="shared" ref="AI261" si="3959">IF(COUNT(K261)&lt;1,0,IF((K$3-COUNTIF(K259:K266,"&lt;"&amp;K261))&lt;0,0,IF(((K$3-COUNTIF(K259:K266,"&lt;"&amp;K261))/COUNTIF(K259:K266,K261))&gt;1,1,(K$3-COUNTIF(K259:K266,"&lt;"&amp;K261))/COUNTIF(K259:K266,K261))))</f>
        <v>1</v>
      </c>
      <c r="AJ261" s="1">
        <f t="shared" ref="AJ261" si="3960">IF(COUNT(L261)&lt;1,0,IF((L$3-COUNTIF(L259:L266,"&lt;"&amp;L261))&lt;0,0,IF(((L$3-COUNTIF(L259:L266,"&lt;"&amp;L261))/COUNTIF(L259:L266,L261))&gt;1,1,(L$3-COUNTIF(L259:L266,"&lt;"&amp;L261))/COUNTIF(L259:L266,L261))))</f>
        <v>0.4</v>
      </c>
      <c r="AK261" s="1">
        <f t="shared" ref="AK261" si="3961">IF(COUNT(M261)&lt;1,0,IF((M$3-COUNTIF(M259:M266,"&lt;"&amp;M261))&lt;0,0,IF(((M$3-COUNTIF(M259:M266,"&lt;"&amp;M261))/COUNTIF(M259:M266,M261))&gt;1,1,(M$3-COUNTIF(M259:M266,"&lt;"&amp;M261))/COUNTIF(M259:M266,M261))))</f>
        <v>0.5</v>
      </c>
      <c r="AL261" s="1">
        <f t="shared" ref="AL261" si="3962">IF(COUNT(N261)&lt;1,0,IF((N$3-COUNTIF(N259:N266,"&lt;"&amp;N261))&lt;0,0,IF(((N$3-COUNTIF(N259:N266,"&lt;"&amp;N261))/COUNTIF(N259:N266,N261))&gt;1,1,(N$3-COUNTIF(N259:N266,"&lt;"&amp;N261))/COUNTIF(N259:N266,N261))))</f>
        <v>1</v>
      </c>
      <c r="AM261" s="1">
        <f t="shared" ref="AM261" si="3963">IF(COUNT(O261)&lt;1,0,IF((O$3-COUNTIF(O259:O266,"&lt;"&amp;O261))&lt;0,0,IF(((O$3-COUNTIF(O259:O266,"&lt;"&amp;O261))/COUNTIF(O259:O266,O261))&gt;1,1,(O$3-COUNTIF(O259:O266,"&lt;"&amp;O261))/COUNTIF(O259:O266,O261))))</f>
        <v>1</v>
      </c>
      <c r="AN261" s="1">
        <f t="shared" ref="AN261" si="3964">IF(COUNT(P261)&lt;1,0,IF((P$3-COUNTIF(P259:P266,"&lt;"&amp;P261))&lt;0,0,IF(((P$3-COUNTIF(P259:P266,"&lt;"&amp;P261))/COUNTIF(P259:P266,P261))&gt;1,1,(P$3-COUNTIF(P259:P266,"&lt;"&amp;P261))/COUNTIF(P259:P266,P261))))</f>
        <v>1</v>
      </c>
      <c r="AO261" s="1">
        <f t="shared" ref="AO261" si="3965">IF(COUNT(Q261)&lt;1,0,IF((Q$3-COUNTIF(Q259:Q266,"&lt;"&amp;Q261))&lt;0,0,IF(((Q$3-COUNTIF(Q259:Q266,"&lt;"&amp;Q261))/COUNTIF(Q259:Q266,Q261))&gt;1,1,(Q$3-COUNTIF(Q259:Q266,"&lt;"&amp;Q261))/COUNTIF(Q259:Q266,Q261))))</f>
        <v>0.5</v>
      </c>
      <c r="AP261" s="1">
        <f t="shared" ref="AP261" si="3966">IF(COUNT(R261)&lt;1,0,IF((R$3-COUNTIF(R259:R266,"&lt;"&amp;R261))&lt;0,0,IF(((R$3-COUNTIF(R259:R266,"&lt;"&amp;R261))/COUNTIF(R259:R266,R261))&gt;1,1,(R$3-COUNTIF(R259:R266,"&lt;"&amp;R261))/COUNTIF(R259:R266,R261))))</f>
        <v>0.25</v>
      </c>
      <c r="AQ261" s="1">
        <f t="shared" ref="AQ261" si="3967">IF(COUNT(S261)&lt;1,0,IF((S$3-COUNTIF(S259:S266,"&lt;"&amp;S261))&lt;0,0,IF(((S$3-COUNTIF(S259:S266,"&lt;"&amp;S261))/COUNTIF(S259:S266,S261))&gt;1,1,(S$3-COUNTIF(S259:S266,"&lt;"&amp;S261))/COUNTIF(S259:S266,S261))))</f>
        <v>1</v>
      </c>
      <c r="AR261" s="1">
        <f t="shared" ref="AR261" si="3968">IF(COUNT(T261)&lt;1,0,IF((T$3-COUNTIF(T259:T266,"&lt;"&amp;T261))&lt;0,0,IF(((T$3-COUNTIF(T259:T266,"&lt;"&amp;T261))/COUNTIF(T259:T266,T261))&gt;1,1,(T$3-COUNTIF(T259:T266,"&lt;"&amp;T261))/COUNTIF(T259:T266,T261))))</f>
        <v>0.5</v>
      </c>
      <c r="AS261" s="1">
        <f t="shared" ref="AS261" si="3969">IF(COUNT(U261)&lt;1,0,IF((U$3-COUNTIF(U259:U266,"&lt;"&amp;U261))&lt;0,0,IF(((U$3-COUNTIF(U259:U266,"&lt;"&amp;U261))/COUNTIF(U259:U266,U261))&gt;1,1,(U$3-COUNTIF(U259:U266,"&lt;"&amp;U261))/COUNTIF(U259:U266,U261))))</f>
        <v>0</v>
      </c>
      <c r="AT261" s="1">
        <f t="shared" ref="AT261" si="3970">IF(COUNT(V261)&lt;1,0,IF((V$3-COUNTIF(V259:V266,"&lt;"&amp;V261))&lt;0,0,IF(((V$3-COUNTIF(V259:V266,"&lt;"&amp;V261))/COUNTIF(V259:V266,V261))&gt;1,1,(V$3-COUNTIF(V259:V266,"&lt;"&amp;V261))/COUNTIF(V259:V266,V261))))</f>
        <v>0</v>
      </c>
      <c r="AU261" s="1">
        <f t="shared" ref="AU261" si="3971">IF(COUNT(W261)&lt;1,0,IF((W$3-COUNTIF(W259:W266,"&lt;"&amp;W261))&lt;0,0,IF(((W$3-COUNTIF(W259:W266,"&lt;"&amp;W261))/COUNTIF(W259:W266,W261))&gt;1,1,(W$3-COUNTIF(W259:W266,"&lt;"&amp;W261))/COUNTIF(W259:W266,W261))))</f>
        <v>0</v>
      </c>
      <c r="AV261" s="1">
        <f t="shared" ref="AV261" si="3972">IF(COUNT(X261)&lt;1,0,IF((X$3-COUNTIF(X259:X266,"&lt;"&amp;X261))&lt;0,0,IF(((X$3-COUNTIF(X259:X266,"&lt;"&amp;X261))/COUNTIF(X259:X266,X261))&gt;1,1,(X$3-COUNTIF(X259:X266,"&lt;"&amp;X261))/COUNTIF(X259:X266,X261))))</f>
        <v>0</v>
      </c>
      <c r="AW261" s="1">
        <f t="shared" ref="AW261" si="3973">IF(COUNT(Y261)&lt;1,0,IF((Y$3-COUNTIF(Y259:Y266,"&lt;"&amp;Y261))&lt;0,0,IF(((Y$3-COUNTIF(Y259:Y266,"&lt;"&amp;Y261))/COUNTIF(Y259:Y266,Y261))&gt;1,1,(Y$3-COUNTIF(Y259:Y266,"&lt;"&amp;Y261))/COUNTIF(Y259:Y266,Y261))))</f>
        <v>0</v>
      </c>
    </row>
    <row r="262" spans="1:49" ht="15" x14ac:dyDescent="0.2">
      <c r="B262" s="27" t="s">
        <v>49</v>
      </c>
      <c r="C262" s="28" t="s">
        <v>221</v>
      </c>
      <c r="D262" s="7">
        <v>45</v>
      </c>
      <c r="E262" s="7">
        <v>45</v>
      </c>
      <c r="F262" s="7">
        <v>45</v>
      </c>
      <c r="G262" s="7">
        <v>41</v>
      </c>
      <c r="H262" s="7">
        <v>45</v>
      </c>
      <c r="I262" s="7">
        <v>45</v>
      </c>
      <c r="J262" s="7">
        <v>45</v>
      </c>
      <c r="K262" s="7">
        <v>35</v>
      </c>
      <c r="L262" s="7">
        <v>45</v>
      </c>
      <c r="M262" s="7">
        <v>45</v>
      </c>
      <c r="N262" s="7">
        <v>45</v>
      </c>
      <c r="O262" s="7">
        <v>45</v>
      </c>
      <c r="P262" s="7">
        <v>35</v>
      </c>
      <c r="Q262" s="7">
        <v>45</v>
      </c>
      <c r="R262" s="7">
        <v>35</v>
      </c>
      <c r="S262" s="7">
        <v>35</v>
      </c>
      <c r="T262" s="7">
        <v>45</v>
      </c>
      <c r="U262" s="7"/>
      <c r="V262" s="7"/>
      <c r="W262" s="7"/>
      <c r="X262" s="7"/>
      <c r="Y262" s="7"/>
      <c r="Z262" s="13">
        <f t="shared" si="3931"/>
        <v>42.411764705882355</v>
      </c>
      <c r="AB262" s="1">
        <f>IF(COUNT(D262)&lt;1,0,IF((D$3-COUNTIF(D259:D266,"&lt;"&amp;D262))&lt;0,0,IF(((D$3-COUNTIF(D259:D266,"&lt;"&amp;D262))/COUNTIF(D259:D266,D262))&gt;1,1,(D$3-COUNTIF(D259:D266,"&lt;"&amp;D262))/COUNTIF(D259:D266,D262))))</f>
        <v>0.5</v>
      </c>
      <c r="AC262" s="1">
        <f t="shared" ref="AC262" si="3974">IF(COUNT(E262)&lt;1,0,IF((E$3-COUNTIF(E259:E266,"&lt;"&amp;E262))&lt;0,0,IF(((E$3-COUNTIF(E259:E266,"&lt;"&amp;E262))/COUNTIF(E259:E266,E262))&gt;1,1,(E$3-COUNTIF(E259:E266,"&lt;"&amp;E262))/COUNTIF(E259:E266,E262))))</f>
        <v>0.4</v>
      </c>
      <c r="AD262" s="1">
        <f t="shared" ref="AD262" si="3975">IF(COUNT(F262)&lt;1,0,IF((F$3-COUNTIF(F259:F266,"&lt;"&amp;F262))&lt;0,0,IF(((F$3-COUNTIF(F259:F266,"&lt;"&amp;F262))/COUNTIF(F259:F266,F262))&gt;1,1,(F$3-COUNTIF(F259:F266,"&lt;"&amp;F262))/COUNTIF(F259:F266,F262))))</f>
        <v>0.5</v>
      </c>
      <c r="AE262" s="1">
        <f t="shared" ref="AE262" si="3976">IF(COUNT(G262)&lt;1,0,IF((G$3-COUNTIF(G259:G266,"&lt;"&amp;G262))&lt;0,0,IF(((G$3-COUNTIF(G259:G266,"&lt;"&amp;G262))/COUNTIF(G259:G266,G262))&gt;1,1,(G$3-COUNTIF(G259:G266,"&lt;"&amp;G262))/COUNTIF(G259:G266,G262))))</f>
        <v>1</v>
      </c>
      <c r="AF262" s="1">
        <f t="shared" ref="AF262" si="3977">IF(COUNT(H262)&lt;1,0,IF((H$3-COUNTIF(H259:H266,"&lt;"&amp;H262))&lt;0,0,IF(((H$3-COUNTIF(H259:H266,"&lt;"&amp;H262))/COUNTIF(H259:H266,H262))&gt;1,1,(H$3-COUNTIF(H259:H266,"&lt;"&amp;H262))/COUNTIF(H259:H266,H262))))</f>
        <v>0.5</v>
      </c>
      <c r="AG262" s="1">
        <f t="shared" ref="AG262" si="3978">IF(COUNT(I262)&lt;1,0,IF((I$3-COUNTIF(I259:I266,"&lt;"&amp;I262))&lt;0,0,IF(((I$3-COUNTIF(I259:I266,"&lt;"&amp;I262))/COUNTIF(I259:I266,I262))&gt;1,1,(I$3-COUNTIF(I259:I266,"&lt;"&amp;I262))/COUNTIF(I259:I266,I262))))</f>
        <v>0.5</v>
      </c>
      <c r="AH262" s="1">
        <f t="shared" ref="AH262" si="3979">IF(COUNT(J262)&lt;1,0,IF((J$3-COUNTIF(J259:J266,"&lt;"&amp;J262))&lt;0,0,IF(((J$3-COUNTIF(J259:J266,"&lt;"&amp;J262))/COUNTIF(J259:J266,J262))&gt;1,1,(J$3-COUNTIF(J259:J266,"&lt;"&amp;J262))/COUNTIF(J259:J266,J262))))</f>
        <v>0</v>
      </c>
      <c r="AI262" s="1">
        <f t="shared" ref="AI262" si="3980">IF(COUNT(K262)&lt;1,0,IF((K$3-COUNTIF(K259:K266,"&lt;"&amp;K262))&lt;0,0,IF(((K$3-COUNTIF(K259:K266,"&lt;"&amp;K262))/COUNTIF(K259:K266,K262))&gt;1,1,(K$3-COUNTIF(K259:K266,"&lt;"&amp;K262))/COUNTIF(K259:K266,K262))))</f>
        <v>1</v>
      </c>
      <c r="AJ262" s="1">
        <f t="shared" ref="AJ262" si="3981">IF(COUNT(L262)&lt;1,0,IF((L$3-COUNTIF(L259:L266,"&lt;"&amp;L262))&lt;0,0,IF(((L$3-COUNTIF(L259:L266,"&lt;"&amp;L262))/COUNTIF(L259:L266,L262))&gt;1,1,(L$3-COUNTIF(L259:L266,"&lt;"&amp;L262))/COUNTIF(L259:L266,L262))))</f>
        <v>0.4</v>
      </c>
      <c r="AK262" s="1">
        <f t="shared" ref="AK262" si="3982">IF(COUNT(M262)&lt;1,0,IF((M$3-COUNTIF(M259:M266,"&lt;"&amp;M262))&lt;0,0,IF(((M$3-COUNTIF(M259:M266,"&lt;"&amp;M262))/COUNTIF(M259:M266,M262))&gt;1,1,(M$3-COUNTIF(M259:M266,"&lt;"&amp;M262))/COUNTIF(M259:M266,M262))))</f>
        <v>0.5</v>
      </c>
      <c r="AL262" s="1">
        <f t="shared" ref="AL262" si="3983">IF(COUNT(N262)&lt;1,0,IF((N$3-COUNTIF(N259:N266,"&lt;"&amp;N262))&lt;0,0,IF(((N$3-COUNTIF(N259:N266,"&lt;"&amp;N262))/COUNTIF(N259:N266,N262))&gt;1,1,(N$3-COUNTIF(N259:N266,"&lt;"&amp;N262))/COUNTIF(N259:N266,N262))))</f>
        <v>0</v>
      </c>
      <c r="AM262" s="1">
        <f t="shared" ref="AM262" si="3984">IF(COUNT(O262)&lt;1,0,IF((O$3-COUNTIF(O259:O266,"&lt;"&amp;O262))&lt;0,0,IF(((O$3-COUNTIF(O259:O266,"&lt;"&amp;O262))/COUNTIF(O259:O266,O262))&gt;1,1,(O$3-COUNTIF(O259:O266,"&lt;"&amp;O262))/COUNTIF(O259:O266,O262))))</f>
        <v>0.25</v>
      </c>
      <c r="AN262" s="1">
        <f t="shared" ref="AN262" si="3985">IF(COUNT(P262)&lt;1,0,IF((P$3-COUNTIF(P259:P266,"&lt;"&amp;P262))&lt;0,0,IF(((P$3-COUNTIF(P259:P266,"&lt;"&amp;P262))/COUNTIF(P259:P266,P262))&gt;1,1,(P$3-COUNTIF(P259:P266,"&lt;"&amp;P262))/COUNTIF(P259:P266,P262))))</f>
        <v>1</v>
      </c>
      <c r="AO262" s="1">
        <f t="shared" ref="AO262" si="3986">IF(COUNT(Q262)&lt;1,0,IF((Q$3-COUNTIF(Q259:Q266,"&lt;"&amp;Q262))&lt;0,0,IF(((Q$3-COUNTIF(Q259:Q266,"&lt;"&amp;Q262))/COUNTIF(Q259:Q266,Q262))&gt;1,1,(Q$3-COUNTIF(Q259:Q266,"&lt;"&amp;Q262))/COUNTIF(Q259:Q266,Q262))))</f>
        <v>0.5</v>
      </c>
      <c r="AP262" s="1">
        <f t="shared" ref="AP262" si="3987">IF(COUNT(R262)&lt;1,0,IF((R$3-COUNTIF(R259:R266,"&lt;"&amp;R262))&lt;0,0,IF(((R$3-COUNTIF(R259:R266,"&lt;"&amp;R262))/COUNTIF(R259:R266,R262))&gt;1,1,(R$3-COUNTIF(R259:R266,"&lt;"&amp;R262))/COUNTIF(R259:R266,R262))))</f>
        <v>1</v>
      </c>
      <c r="AQ262" s="1">
        <f t="shared" ref="AQ262" si="3988">IF(COUNT(S262)&lt;1,0,IF((S$3-COUNTIF(S259:S266,"&lt;"&amp;S262))&lt;0,0,IF(((S$3-COUNTIF(S259:S266,"&lt;"&amp;S262))/COUNTIF(S259:S266,S262))&gt;1,1,(S$3-COUNTIF(S259:S266,"&lt;"&amp;S262))/COUNTIF(S259:S266,S262))))</f>
        <v>1</v>
      </c>
      <c r="AR262" s="1">
        <f t="shared" ref="AR262" si="3989">IF(COUNT(T262)&lt;1,0,IF((T$3-COUNTIF(T259:T266,"&lt;"&amp;T262))&lt;0,0,IF(((T$3-COUNTIF(T259:T266,"&lt;"&amp;T262))/COUNTIF(T259:T266,T262))&gt;1,1,(T$3-COUNTIF(T259:T266,"&lt;"&amp;T262))/COUNTIF(T259:T266,T262))))</f>
        <v>0.5</v>
      </c>
      <c r="AS262" s="1">
        <f t="shared" ref="AS262" si="3990">IF(COUNT(U262)&lt;1,0,IF((U$3-COUNTIF(U259:U266,"&lt;"&amp;U262))&lt;0,0,IF(((U$3-COUNTIF(U259:U266,"&lt;"&amp;U262))/COUNTIF(U259:U266,U262))&gt;1,1,(U$3-COUNTIF(U259:U266,"&lt;"&amp;U262))/COUNTIF(U259:U266,U262))))</f>
        <v>0</v>
      </c>
      <c r="AT262" s="1">
        <f t="shared" ref="AT262" si="3991">IF(COUNT(V262)&lt;1,0,IF((V$3-COUNTIF(V259:V266,"&lt;"&amp;V262))&lt;0,0,IF(((V$3-COUNTIF(V259:V266,"&lt;"&amp;V262))/COUNTIF(V259:V266,V262))&gt;1,1,(V$3-COUNTIF(V259:V266,"&lt;"&amp;V262))/COUNTIF(V259:V266,V262))))</f>
        <v>0</v>
      </c>
      <c r="AU262" s="1">
        <f t="shared" ref="AU262" si="3992">IF(COUNT(W262)&lt;1,0,IF((W$3-COUNTIF(W259:W266,"&lt;"&amp;W262))&lt;0,0,IF(((W$3-COUNTIF(W259:W266,"&lt;"&amp;W262))/COUNTIF(W259:W266,W262))&gt;1,1,(W$3-COUNTIF(W259:W266,"&lt;"&amp;W262))/COUNTIF(W259:W266,W262))))</f>
        <v>0</v>
      </c>
      <c r="AV262" s="1">
        <f t="shared" ref="AV262" si="3993">IF(COUNT(X262)&lt;1,0,IF((X$3-COUNTIF(X259:X266,"&lt;"&amp;X262))&lt;0,0,IF(((X$3-COUNTIF(X259:X266,"&lt;"&amp;X262))/COUNTIF(X259:X266,X262))&gt;1,1,(X$3-COUNTIF(X259:X266,"&lt;"&amp;X262))/COUNTIF(X259:X266,X262))))</f>
        <v>0</v>
      </c>
      <c r="AW262" s="1">
        <f t="shared" ref="AW262" si="3994">IF(COUNT(Y262)&lt;1,0,IF((Y$3-COUNTIF(Y259:Y266,"&lt;"&amp;Y262))&lt;0,0,IF(((Y$3-COUNTIF(Y259:Y266,"&lt;"&amp;Y262))/COUNTIF(Y259:Y266,Y262))&gt;1,1,(Y$3-COUNTIF(Y259:Y266,"&lt;"&amp;Y262))/COUNTIF(Y259:Y266,Y262))))</f>
        <v>0</v>
      </c>
    </row>
    <row r="263" spans="1:49" ht="15" x14ac:dyDescent="0.2">
      <c r="B263" s="11" t="s">
        <v>128</v>
      </c>
      <c r="C263" s="28" t="s">
        <v>245</v>
      </c>
      <c r="D263" s="7">
        <v>45</v>
      </c>
      <c r="E263" s="7">
        <v>38</v>
      </c>
      <c r="F263" s="7">
        <v>45</v>
      </c>
      <c r="G263" s="7">
        <v>34</v>
      </c>
      <c r="H263" s="7">
        <v>38</v>
      </c>
      <c r="I263" s="7">
        <v>34</v>
      </c>
      <c r="J263" s="7">
        <v>37</v>
      </c>
      <c r="K263" s="7">
        <v>40</v>
      </c>
      <c r="L263" s="7">
        <v>39</v>
      </c>
      <c r="M263" s="7">
        <v>45</v>
      </c>
      <c r="N263" s="7">
        <v>37</v>
      </c>
      <c r="O263" s="7">
        <v>35</v>
      </c>
      <c r="P263" s="7">
        <v>39</v>
      </c>
      <c r="Q263" s="7">
        <v>45</v>
      </c>
      <c r="R263" s="7">
        <v>35</v>
      </c>
      <c r="S263" s="7">
        <v>37</v>
      </c>
      <c r="T263" s="7">
        <v>45</v>
      </c>
      <c r="U263" s="7"/>
      <c r="V263" s="7"/>
      <c r="W263" s="7"/>
      <c r="X263" s="7"/>
      <c r="Y263" s="7"/>
      <c r="Z263" s="13">
        <f t="shared" si="3931"/>
        <v>39.294117647058826</v>
      </c>
      <c r="AB263" s="1">
        <f>IF(COUNT(D263)&lt;1,0,IF((D$3-COUNTIF(D259:D266,"&lt;"&amp;D263))&lt;0,0,IF(((D$3-COUNTIF(D259:D266,"&lt;"&amp;D263))/COUNTIF(D259:D266,D263))&gt;1,1,(D$3-COUNTIF(D259:D266,"&lt;"&amp;D263))/COUNTIF(D259:D266,D263))))</f>
        <v>0.5</v>
      </c>
      <c r="AC263" s="1">
        <f t="shared" ref="AC263" si="3995">IF(COUNT(E263)&lt;1,0,IF((E$3-COUNTIF(E259:E266,"&lt;"&amp;E263))&lt;0,0,IF(((E$3-COUNTIF(E259:E266,"&lt;"&amp;E263))/COUNTIF(E259:E266,E263))&gt;1,1,(E$3-COUNTIF(E259:E266,"&lt;"&amp;E263))/COUNTIF(E259:E266,E263))))</f>
        <v>1</v>
      </c>
      <c r="AD263" s="1">
        <f t="shared" ref="AD263" si="3996">IF(COUNT(F263)&lt;1,0,IF((F$3-COUNTIF(F259:F266,"&lt;"&amp;F263))&lt;0,0,IF(((F$3-COUNTIF(F259:F266,"&lt;"&amp;F263))/COUNTIF(F259:F266,F263))&gt;1,1,(F$3-COUNTIF(F259:F266,"&lt;"&amp;F263))/COUNTIF(F259:F266,F263))))</f>
        <v>0.5</v>
      </c>
      <c r="AE263" s="1">
        <f t="shared" ref="AE263" si="3997">IF(COUNT(G263)&lt;1,0,IF((G$3-COUNTIF(G259:G266,"&lt;"&amp;G263))&lt;0,0,IF(((G$3-COUNTIF(G259:G266,"&lt;"&amp;G263))/COUNTIF(G259:G266,G263))&gt;1,1,(G$3-COUNTIF(G259:G266,"&lt;"&amp;G263))/COUNTIF(G259:G266,G263))))</f>
        <v>1</v>
      </c>
      <c r="AF263" s="1">
        <f t="shared" ref="AF263" si="3998">IF(COUNT(H263)&lt;1,0,IF((H$3-COUNTIF(H259:H266,"&lt;"&amp;H263))&lt;0,0,IF(((H$3-COUNTIF(H259:H266,"&lt;"&amp;H263))/COUNTIF(H259:H266,H263))&gt;1,1,(H$3-COUNTIF(H259:H266,"&lt;"&amp;H263))/COUNTIF(H259:H266,H263))))</f>
        <v>1</v>
      </c>
      <c r="AG263" s="1">
        <f t="shared" ref="AG263" si="3999">IF(COUNT(I263)&lt;1,0,IF((I$3-COUNTIF(I259:I266,"&lt;"&amp;I263))&lt;0,0,IF(((I$3-COUNTIF(I259:I266,"&lt;"&amp;I263))/COUNTIF(I259:I266,I263))&gt;1,1,(I$3-COUNTIF(I259:I266,"&lt;"&amp;I263))/COUNTIF(I259:I266,I263))))</f>
        <v>1</v>
      </c>
      <c r="AH263" s="1">
        <f t="shared" ref="AH263" si="4000">IF(COUNT(J263)&lt;1,0,IF((J$3-COUNTIF(J259:J266,"&lt;"&amp;J263))&lt;0,0,IF(((J$3-COUNTIF(J259:J266,"&lt;"&amp;J263))/COUNTIF(J259:J266,J263))&gt;1,1,(J$3-COUNTIF(J259:J266,"&lt;"&amp;J263))/COUNTIF(J259:J266,J263))))</f>
        <v>1</v>
      </c>
      <c r="AI263" s="1">
        <f t="shared" ref="AI263" si="4001">IF(COUNT(K263)&lt;1,0,IF((K$3-COUNTIF(K259:K266,"&lt;"&amp;K263))&lt;0,0,IF(((K$3-COUNTIF(K259:K266,"&lt;"&amp;K263))/COUNTIF(K259:K266,K263))&gt;1,1,(K$3-COUNTIF(K259:K266,"&lt;"&amp;K263))/COUNTIF(K259:K266,K263))))</f>
        <v>1</v>
      </c>
      <c r="AJ263" s="1">
        <f t="shared" ref="AJ263" si="4002">IF(COUNT(L263)&lt;1,0,IF((L$3-COUNTIF(L259:L266,"&lt;"&amp;L263))&lt;0,0,IF(((L$3-COUNTIF(L259:L266,"&lt;"&amp;L263))/COUNTIF(L259:L266,L263))&gt;1,1,(L$3-COUNTIF(L259:L266,"&lt;"&amp;L263))/COUNTIF(L259:L266,L263))))</f>
        <v>1</v>
      </c>
      <c r="AK263" s="1">
        <f t="shared" ref="AK263" si="4003">IF(COUNT(M263)&lt;1,0,IF((M$3-COUNTIF(M259:M266,"&lt;"&amp;M263))&lt;0,0,IF(((M$3-COUNTIF(M259:M266,"&lt;"&amp;M263))/COUNTIF(M259:M266,M263))&gt;1,1,(M$3-COUNTIF(M259:M266,"&lt;"&amp;M263))/COUNTIF(M259:M266,M263))))</f>
        <v>0.5</v>
      </c>
      <c r="AL263" s="1">
        <f t="shared" ref="AL263" si="4004">IF(COUNT(N263)&lt;1,0,IF((N$3-COUNTIF(N259:N266,"&lt;"&amp;N263))&lt;0,0,IF(((N$3-COUNTIF(N259:N266,"&lt;"&amp;N263))/COUNTIF(N259:N266,N263))&gt;1,1,(N$3-COUNTIF(N259:N266,"&lt;"&amp;N263))/COUNTIF(N259:N266,N263))))</f>
        <v>1</v>
      </c>
      <c r="AM263" s="1">
        <f t="shared" ref="AM263" si="4005">IF(COUNT(O263)&lt;1,0,IF((O$3-COUNTIF(O259:O266,"&lt;"&amp;O263))&lt;0,0,IF(((O$3-COUNTIF(O259:O266,"&lt;"&amp;O263))/COUNTIF(O259:O266,O263))&gt;1,1,(O$3-COUNTIF(O259:O266,"&lt;"&amp;O263))/COUNTIF(O259:O266,O263))))</f>
        <v>1</v>
      </c>
      <c r="AN263" s="1">
        <f t="shared" ref="AN263" si="4006">IF(COUNT(P263)&lt;1,0,IF((P$3-COUNTIF(P259:P266,"&lt;"&amp;P263))&lt;0,0,IF(((P$3-COUNTIF(P259:P266,"&lt;"&amp;P263))/COUNTIF(P259:P266,P263))&gt;1,1,(P$3-COUNTIF(P259:P266,"&lt;"&amp;P263))/COUNTIF(P259:P266,P263))))</f>
        <v>1</v>
      </c>
      <c r="AO263" s="1">
        <f t="shared" ref="AO263" si="4007">IF(COUNT(Q263)&lt;1,0,IF((Q$3-COUNTIF(Q259:Q266,"&lt;"&amp;Q263))&lt;0,0,IF(((Q$3-COUNTIF(Q259:Q266,"&lt;"&amp;Q263))/COUNTIF(Q259:Q266,Q263))&gt;1,1,(Q$3-COUNTIF(Q259:Q266,"&lt;"&amp;Q263))/COUNTIF(Q259:Q266,Q263))))</f>
        <v>0.5</v>
      </c>
      <c r="AP263" s="1">
        <f t="shared" ref="AP263" si="4008">IF(COUNT(R263)&lt;1,0,IF((R$3-COUNTIF(R259:R266,"&lt;"&amp;R263))&lt;0,0,IF(((R$3-COUNTIF(R259:R266,"&lt;"&amp;R263))/COUNTIF(R259:R266,R263))&gt;1,1,(R$3-COUNTIF(R259:R266,"&lt;"&amp;R263))/COUNTIF(R259:R266,R263))))</f>
        <v>1</v>
      </c>
      <c r="AQ263" s="1">
        <f t="shared" ref="AQ263" si="4009">IF(COUNT(S263)&lt;1,0,IF((S$3-COUNTIF(S259:S266,"&lt;"&amp;S263))&lt;0,0,IF(((S$3-COUNTIF(S259:S266,"&lt;"&amp;S263))/COUNTIF(S259:S266,S263))&gt;1,1,(S$3-COUNTIF(S259:S266,"&lt;"&amp;S263))/COUNTIF(S259:S266,S263))))</f>
        <v>1</v>
      </c>
      <c r="AR263" s="1">
        <f t="shared" ref="AR263" si="4010">IF(COUNT(T263)&lt;1,0,IF((T$3-COUNTIF(T259:T266,"&lt;"&amp;T263))&lt;0,0,IF(((T$3-COUNTIF(T259:T266,"&lt;"&amp;T263))/COUNTIF(T259:T266,T263))&gt;1,1,(T$3-COUNTIF(T259:T266,"&lt;"&amp;T263))/COUNTIF(T259:T266,T263))))</f>
        <v>0.5</v>
      </c>
      <c r="AS263" s="1">
        <f t="shared" ref="AS263" si="4011">IF(COUNT(U263)&lt;1,0,IF((U$3-COUNTIF(U259:U266,"&lt;"&amp;U263))&lt;0,0,IF(((U$3-COUNTIF(U259:U266,"&lt;"&amp;U263))/COUNTIF(U259:U266,U263))&gt;1,1,(U$3-COUNTIF(U259:U266,"&lt;"&amp;U263))/COUNTIF(U259:U266,U263))))</f>
        <v>0</v>
      </c>
      <c r="AT263" s="1">
        <f t="shared" ref="AT263" si="4012">IF(COUNT(V263)&lt;1,0,IF((V$3-COUNTIF(V259:V266,"&lt;"&amp;V263))&lt;0,0,IF(((V$3-COUNTIF(V259:V266,"&lt;"&amp;V263))/COUNTIF(V259:V266,V263))&gt;1,1,(V$3-COUNTIF(V259:V266,"&lt;"&amp;V263))/COUNTIF(V259:V266,V263))))</f>
        <v>0</v>
      </c>
      <c r="AU263" s="1">
        <f t="shared" ref="AU263" si="4013">IF(COUNT(W263)&lt;1,0,IF((W$3-COUNTIF(W259:W266,"&lt;"&amp;W263))&lt;0,0,IF(((W$3-COUNTIF(W259:W266,"&lt;"&amp;W263))/COUNTIF(W259:W266,W263))&gt;1,1,(W$3-COUNTIF(W259:W266,"&lt;"&amp;W263))/COUNTIF(W259:W266,W263))))</f>
        <v>0</v>
      </c>
      <c r="AV263" s="1">
        <f t="shared" ref="AV263" si="4014">IF(COUNT(X263)&lt;1,0,IF((X$3-COUNTIF(X259:X266,"&lt;"&amp;X263))&lt;0,0,IF(((X$3-COUNTIF(X259:X266,"&lt;"&amp;X263))/COUNTIF(X259:X266,X263))&gt;1,1,(X$3-COUNTIF(X259:X266,"&lt;"&amp;X263))/COUNTIF(X259:X266,X263))))</f>
        <v>0</v>
      </c>
      <c r="AW263" s="1">
        <f t="shared" ref="AW263" si="4015">IF(COUNT(Y263)&lt;1,0,IF((Y$3-COUNTIF(Y259:Y266,"&lt;"&amp;Y263))&lt;0,0,IF(((Y$3-COUNTIF(Y259:Y266,"&lt;"&amp;Y263))/COUNTIF(Y259:Y266,Y263))&gt;1,1,(Y$3-COUNTIF(Y259:Y266,"&lt;"&amp;Y263))/COUNTIF(Y259:Y266,Y263))))</f>
        <v>0</v>
      </c>
    </row>
    <row r="264" spans="1:49" ht="15" x14ac:dyDescent="0.2">
      <c r="B264" s="11" t="s">
        <v>134</v>
      </c>
      <c r="C264" s="28" t="s">
        <v>221</v>
      </c>
      <c r="D264" s="7">
        <v>45</v>
      </c>
      <c r="E264" s="7">
        <v>45</v>
      </c>
      <c r="F264" s="7">
        <v>45</v>
      </c>
      <c r="G264" s="7">
        <v>45</v>
      </c>
      <c r="H264" s="7">
        <v>45</v>
      </c>
      <c r="I264" s="7">
        <v>45</v>
      </c>
      <c r="J264" s="7">
        <v>36</v>
      </c>
      <c r="K264" s="7">
        <v>45</v>
      </c>
      <c r="L264" s="7">
        <v>45</v>
      </c>
      <c r="M264" s="7">
        <v>45</v>
      </c>
      <c r="N264" s="7">
        <v>35</v>
      </c>
      <c r="O264" s="7">
        <v>45</v>
      </c>
      <c r="P264" s="7">
        <v>45</v>
      </c>
      <c r="Q264" s="7">
        <v>45</v>
      </c>
      <c r="R264" s="7">
        <v>45</v>
      </c>
      <c r="S264" s="7">
        <v>45</v>
      </c>
      <c r="T264" s="7">
        <v>45</v>
      </c>
      <c r="U264" s="7"/>
      <c r="V264" s="7"/>
      <c r="W264" s="7"/>
      <c r="X264" s="7"/>
      <c r="Y264" s="7"/>
      <c r="Z264" s="13">
        <f t="shared" si="3931"/>
        <v>43.882352941176471</v>
      </c>
      <c r="AB264" s="1">
        <f>IF(COUNT(D264)&lt;1,0,IF((D$3-COUNTIF(D259:D266,"&lt;"&amp;D264))&lt;0,0,IF(((D$3-COUNTIF(D259:D266,"&lt;"&amp;D264))/COUNTIF(D259:D266,D264))&gt;1,1,(D$3-COUNTIF(D259:D266,"&lt;"&amp;D264))/COUNTIF(D259:D266,D264))))</f>
        <v>0.5</v>
      </c>
      <c r="AC264" s="1">
        <f t="shared" ref="AC264" si="4016">IF(COUNT(E264)&lt;1,0,IF((E$3-COUNTIF(E259:E266,"&lt;"&amp;E264))&lt;0,0,IF(((E$3-COUNTIF(E259:E266,"&lt;"&amp;E264))/COUNTIF(E259:E266,E264))&gt;1,1,(E$3-COUNTIF(E259:E266,"&lt;"&amp;E264))/COUNTIF(E259:E266,E264))))</f>
        <v>0.4</v>
      </c>
      <c r="AD264" s="1">
        <f t="shared" ref="AD264" si="4017">IF(COUNT(F264)&lt;1,0,IF((F$3-COUNTIF(F259:F266,"&lt;"&amp;F264))&lt;0,0,IF(((F$3-COUNTIF(F259:F266,"&lt;"&amp;F264))/COUNTIF(F259:F266,F264))&gt;1,1,(F$3-COUNTIF(F259:F266,"&lt;"&amp;F264))/COUNTIF(F259:F266,F264))))</f>
        <v>0.5</v>
      </c>
      <c r="AE264" s="1">
        <f t="shared" ref="AE264" si="4018">IF(COUNT(G264)&lt;1,0,IF((G$3-COUNTIF(G259:G266,"&lt;"&amp;G264))&lt;0,0,IF(((G$3-COUNTIF(G259:G266,"&lt;"&amp;G264))/COUNTIF(G259:G266,G264))&gt;1,1,(G$3-COUNTIF(G259:G266,"&lt;"&amp;G264))/COUNTIF(G259:G266,G264))))</f>
        <v>0.4</v>
      </c>
      <c r="AF264" s="1">
        <f t="shared" ref="AF264" si="4019">IF(COUNT(H264)&lt;1,0,IF((H$3-COUNTIF(H259:H266,"&lt;"&amp;H264))&lt;0,0,IF(((H$3-COUNTIF(H259:H266,"&lt;"&amp;H264))/COUNTIF(H259:H266,H264))&gt;1,1,(H$3-COUNTIF(H259:H266,"&lt;"&amp;H264))/COUNTIF(H259:H266,H264))))</f>
        <v>0.5</v>
      </c>
      <c r="AG264" s="1">
        <f t="shared" ref="AG264" si="4020">IF(COUNT(I264)&lt;1,0,IF((I$3-COUNTIF(I259:I266,"&lt;"&amp;I264))&lt;0,0,IF(((I$3-COUNTIF(I259:I266,"&lt;"&amp;I264))/COUNTIF(I259:I266,I264))&gt;1,1,(I$3-COUNTIF(I259:I266,"&lt;"&amp;I264))/COUNTIF(I259:I266,I264))))</f>
        <v>0.5</v>
      </c>
      <c r="AH264" s="1">
        <f t="shared" ref="AH264" si="4021">IF(COUNT(J264)&lt;1,0,IF((J$3-COUNTIF(J259:J266,"&lt;"&amp;J264))&lt;0,0,IF(((J$3-COUNTIF(J259:J266,"&lt;"&amp;J264))/COUNTIF(J259:J266,J264))&gt;1,1,(J$3-COUNTIF(J259:J266,"&lt;"&amp;J264))/COUNTIF(J259:J266,J264))))</f>
        <v>1</v>
      </c>
      <c r="AI264" s="1">
        <f t="shared" ref="AI264" si="4022">IF(COUNT(K264)&lt;1,0,IF((K$3-COUNTIF(K259:K266,"&lt;"&amp;K264))&lt;0,0,IF(((K$3-COUNTIF(K259:K266,"&lt;"&amp;K264))/COUNTIF(K259:K266,K264))&gt;1,1,(K$3-COUNTIF(K259:K266,"&lt;"&amp;K264))/COUNTIF(K259:K266,K264))))</f>
        <v>0</v>
      </c>
      <c r="AJ264" s="1">
        <f t="shared" ref="AJ264" si="4023">IF(COUNT(L264)&lt;1,0,IF((L$3-COUNTIF(L259:L266,"&lt;"&amp;L264))&lt;0,0,IF(((L$3-COUNTIF(L259:L266,"&lt;"&amp;L264))/COUNTIF(L259:L266,L264))&gt;1,1,(L$3-COUNTIF(L259:L266,"&lt;"&amp;L264))/COUNTIF(L259:L266,L264))))</f>
        <v>0.4</v>
      </c>
      <c r="AK264" s="1">
        <f t="shared" ref="AK264" si="4024">IF(COUNT(M264)&lt;1,0,IF((M$3-COUNTIF(M259:M266,"&lt;"&amp;M264))&lt;0,0,IF(((M$3-COUNTIF(M259:M266,"&lt;"&amp;M264))/COUNTIF(M259:M266,M264))&gt;1,1,(M$3-COUNTIF(M259:M266,"&lt;"&amp;M264))/COUNTIF(M259:M266,M264))))</f>
        <v>0.5</v>
      </c>
      <c r="AL264" s="1">
        <f t="shared" ref="AL264" si="4025">IF(COUNT(N264)&lt;1,0,IF((N$3-COUNTIF(N259:N266,"&lt;"&amp;N264))&lt;0,0,IF(((N$3-COUNTIF(N259:N266,"&lt;"&amp;N264))/COUNTIF(N259:N266,N264))&gt;1,1,(N$3-COUNTIF(N259:N266,"&lt;"&amp;N264))/COUNTIF(N259:N266,N264))))</f>
        <v>1</v>
      </c>
      <c r="AM264" s="1">
        <f t="shared" ref="AM264" si="4026">IF(COUNT(O264)&lt;1,0,IF((O$3-COUNTIF(O259:O266,"&lt;"&amp;O264))&lt;0,0,IF(((O$3-COUNTIF(O259:O266,"&lt;"&amp;O264))/COUNTIF(O259:O266,O264))&gt;1,1,(O$3-COUNTIF(O259:O266,"&lt;"&amp;O264))/COUNTIF(O259:O266,O264))))</f>
        <v>0.25</v>
      </c>
      <c r="AN264" s="1">
        <f t="shared" ref="AN264" si="4027">IF(COUNT(P264)&lt;1,0,IF((P$3-COUNTIF(P259:P266,"&lt;"&amp;P264))&lt;0,0,IF(((P$3-COUNTIF(P259:P266,"&lt;"&amp;P264))/COUNTIF(P259:P266,P264))&gt;1,1,(P$3-COUNTIF(P259:P266,"&lt;"&amp;P264))/COUNTIF(P259:P266,P264))))</f>
        <v>0</v>
      </c>
      <c r="AO264" s="1">
        <f t="shared" ref="AO264" si="4028">IF(COUNT(Q264)&lt;1,0,IF((Q$3-COUNTIF(Q259:Q266,"&lt;"&amp;Q264))&lt;0,0,IF(((Q$3-COUNTIF(Q259:Q266,"&lt;"&amp;Q264))/COUNTIF(Q259:Q266,Q264))&gt;1,1,(Q$3-COUNTIF(Q259:Q266,"&lt;"&amp;Q264))/COUNTIF(Q259:Q266,Q264))))</f>
        <v>0.5</v>
      </c>
      <c r="AP264" s="1">
        <f t="shared" ref="AP264" si="4029">IF(COUNT(R264)&lt;1,0,IF((R$3-COUNTIF(R259:R266,"&lt;"&amp;R264))&lt;0,0,IF(((R$3-COUNTIF(R259:R266,"&lt;"&amp;R264))/COUNTIF(R259:R266,R264))&gt;1,1,(R$3-COUNTIF(R259:R266,"&lt;"&amp;R264))/COUNTIF(R259:R266,R264))))</f>
        <v>0.25</v>
      </c>
      <c r="AQ264" s="1">
        <f t="shared" ref="AQ264" si="4030">IF(COUNT(S264)&lt;1,0,IF((S$3-COUNTIF(S259:S266,"&lt;"&amp;S264))&lt;0,0,IF(((S$3-COUNTIF(S259:S266,"&lt;"&amp;S264))/COUNTIF(S259:S266,S264))&gt;1,1,(S$3-COUNTIF(S259:S266,"&lt;"&amp;S264))/COUNTIF(S259:S266,S264))))</f>
        <v>0</v>
      </c>
      <c r="AR264" s="1">
        <f t="shared" ref="AR264" si="4031">IF(COUNT(T264)&lt;1,0,IF((T$3-COUNTIF(T259:T266,"&lt;"&amp;T264))&lt;0,0,IF(((T$3-COUNTIF(T259:T266,"&lt;"&amp;T264))/COUNTIF(T259:T266,T264))&gt;1,1,(T$3-COUNTIF(T259:T266,"&lt;"&amp;T264))/COUNTIF(T259:T266,T264))))</f>
        <v>0.5</v>
      </c>
      <c r="AS264" s="1">
        <f t="shared" ref="AS264" si="4032">IF(COUNT(U264)&lt;1,0,IF((U$3-COUNTIF(U259:U266,"&lt;"&amp;U264))&lt;0,0,IF(((U$3-COUNTIF(U259:U266,"&lt;"&amp;U264))/COUNTIF(U259:U266,U264))&gt;1,1,(U$3-COUNTIF(U259:U266,"&lt;"&amp;U264))/COUNTIF(U259:U266,U264))))</f>
        <v>0</v>
      </c>
      <c r="AT264" s="1">
        <f t="shared" ref="AT264" si="4033">IF(COUNT(V264)&lt;1,0,IF((V$3-COUNTIF(V259:V266,"&lt;"&amp;V264))&lt;0,0,IF(((V$3-COUNTIF(V259:V266,"&lt;"&amp;V264))/COUNTIF(V259:V266,V264))&gt;1,1,(V$3-COUNTIF(V259:V266,"&lt;"&amp;V264))/COUNTIF(V259:V266,V264))))</f>
        <v>0</v>
      </c>
      <c r="AU264" s="1">
        <f t="shared" ref="AU264" si="4034">IF(COUNT(W264)&lt;1,0,IF((W$3-COUNTIF(W259:W266,"&lt;"&amp;W264))&lt;0,0,IF(((W$3-COUNTIF(W259:W266,"&lt;"&amp;W264))/COUNTIF(W259:W266,W264))&gt;1,1,(W$3-COUNTIF(W259:W266,"&lt;"&amp;W264))/COUNTIF(W259:W266,W264))))</f>
        <v>0</v>
      </c>
      <c r="AV264" s="1">
        <f t="shared" ref="AV264" si="4035">IF(COUNT(X264)&lt;1,0,IF((X$3-COUNTIF(X259:X266,"&lt;"&amp;X264))&lt;0,0,IF(((X$3-COUNTIF(X259:X266,"&lt;"&amp;X264))/COUNTIF(X259:X266,X264))&gt;1,1,(X$3-COUNTIF(X259:X266,"&lt;"&amp;X264))/COUNTIF(X259:X266,X264))))</f>
        <v>0</v>
      </c>
      <c r="AW264" s="1">
        <f t="shared" ref="AW264" si="4036">IF(COUNT(Y264)&lt;1,0,IF((Y$3-COUNTIF(Y259:Y266,"&lt;"&amp;Y264))&lt;0,0,IF(((Y$3-COUNTIF(Y259:Y266,"&lt;"&amp;Y264))/COUNTIF(Y259:Y266,Y264))&gt;1,1,(Y$3-COUNTIF(Y259:Y266,"&lt;"&amp;Y264))/COUNTIF(Y259:Y266,Y264))))</f>
        <v>0</v>
      </c>
    </row>
    <row r="265" spans="1:49" ht="15" x14ac:dyDescent="0.2">
      <c r="B265" s="11" t="s">
        <v>140</v>
      </c>
      <c r="C265" s="18" t="s">
        <v>245</v>
      </c>
      <c r="D265" s="7">
        <v>45</v>
      </c>
      <c r="E265" s="7">
        <v>45</v>
      </c>
      <c r="F265" s="7">
        <v>45</v>
      </c>
      <c r="G265" s="7">
        <v>45</v>
      </c>
      <c r="H265" s="7">
        <v>45</v>
      </c>
      <c r="I265" s="7">
        <v>45</v>
      </c>
      <c r="J265" s="7">
        <v>45</v>
      </c>
      <c r="K265" s="7">
        <v>45</v>
      </c>
      <c r="L265" s="7">
        <v>45</v>
      </c>
      <c r="M265" s="7">
        <v>45</v>
      </c>
      <c r="N265" s="7">
        <v>45</v>
      </c>
      <c r="O265" s="7">
        <v>45</v>
      </c>
      <c r="P265" s="7">
        <v>45</v>
      </c>
      <c r="Q265" s="7">
        <v>45</v>
      </c>
      <c r="R265" s="7">
        <v>45</v>
      </c>
      <c r="S265" s="7">
        <v>45</v>
      </c>
      <c r="T265" s="7">
        <v>45</v>
      </c>
      <c r="U265" s="7"/>
      <c r="V265" s="7"/>
      <c r="W265" s="7"/>
      <c r="X265" s="7"/>
      <c r="Y265" s="7"/>
      <c r="Z265" s="13">
        <f t="shared" si="3931"/>
        <v>45</v>
      </c>
      <c r="AB265" s="1">
        <f>IF(COUNT(D265)&lt;1,0,IF((D$3-COUNTIF(D259:D266,"&lt;"&amp;D265))&lt;0,0,IF(((D$3-COUNTIF(D259:D266,"&lt;"&amp;D265))/COUNTIF(D259:D266,D265))&gt;1,1,(D$3-COUNTIF(D259:D266,"&lt;"&amp;D265))/COUNTIF(D259:D266,D265))))</f>
        <v>0.5</v>
      </c>
      <c r="AC265" s="1">
        <f t="shared" ref="AC265" si="4037">IF(COUNT(E265)&lt;1,0,IF((E$3-COUNTIF(E259:E266,"&lt;"&amp;E265))&lt;0,0,IF(((E$3-COUNTIF(E259:E266,"&lt;"&amp;E265))/COUNTIF(E259:E266,E265))&gt;1,1,(E$3-COUNTIF(E259:E266,"&lt;"&amp;E265))/COUNTIF(E259:E266,E265))))</f>
        <v>0.4</v>
      </c>
      <c r="AD265" s="1">
        <f t="shared" ref="AD265" si="4038">IF(COUNT(F265)&lt;1,0,IF((F$3-COUNTIF(F259:F266,"&lt;"&amp;F265))&lt;0,0,IF(((F$3-COUNTIF(F259:F266,"&lt;"&amp;F265))/COUNTIF(F259:F266,F265))&gt;1,1,(F$3-COUNTIF(F259:F266,"&lt;"&amp;F265))/COUNTIF(F259:F266,F265))))</f>
        <v>0.5</v>
      </c>
      <c r="AE265" s="1">
        <f t="shared" ref="AE265" si="4039">IF(COUNT(G265)&lt;1,0,IF((G$3-COUNTIF(G259:G266,"&lt;"&amp;G265))&lt;0,0,IF(((G$3-COUNTIF(G259:G266,"&lt;"&amp;G265))/COUNTIF(G259:G266,G265))&gt;1,1,(G$3-COUNTIF(G259:G266,"&lt;"&amp;G265))/COUNTIF(G259:G266,G265))))</f>
        <v>0.4</v>
      </c>
      <c r="AF265" s="1">
        <f t="shared" ref="AF265" si="4040">IF(COUNT(H265)&lt;1,0,IF((H$3-COUNTIF(H259:H266,"&lt;"&amp;H265))&lt;0,0,IF(((H$3-COUNTIF(H259:H266,"&lt;"&amp;H265))/COUNTIF(H259:H266,H265))&gt;1,1,(H$3-COUNTIF(H259:H266,"&lt;"&amp;H265))/COUNTIF(H259:H266,H265))))</f>
        <v>0.5</v>
      </c>
      <c r="AG265" s="1">
        <f t="shared" ref="AG265" si="4041">IF(COUNT(I265)&lt;1,0,IF((I$3-COUNTIF(I259:I266,"&lt;"&amp;I265))&lt;0,0,IF(((I$3-COUNTIF(I259:I266,"&lt;"&amp;I265))/COUNTIF(I259:I266,I265))&gt;1,1,(I$3-COUNTIF(I259:I266,"&lt;"&amp;I265))/COUNTIF(I259:I266,I265))))</f>
        <v>0.5</v>
      </c>
      <c r="AH265" s="1">
        <f t="shared" ref="AH265" si="4042">IF(COUNT(J265)&lt;1,0,IF((J$3-COUNTIF(J259:J266,"&lt;"&amp;J265))&lt;0,0,IF(((J$3-COUNTIF(J259:J266,"&lt;"&amp;J265))/COUNTIF(J259:J266,J265))&gt;1,1,(J$3-COUNTIF(J259:J266,"&lt;"&amp;J265))/COUNTIF(J259:J266,J265))))</f>
        <v>0</v>
      </c>
      <c r="AI265" s="1">
        <f t="shared" ref="AI265" si="4043">IF(COUNT(K265)&lt;1,0,IF((K$3-COUNTIF(K259:K266,"&lt;"&amp;K265))&lt;0,0,IF(((K$3-COUNTIF(K259:K266,"&lt;"&amp;K265))/COUNTIF(K259:K266,K265))&gt;1,1,(K$3-COUNTIF(K259:K266,"&lt;"&amp;K265))/COUNTIF(K259:K266,K265))))</f>
        <v>0</v>
      </c>
      <c r="AJ265" s="1">
        <f t="shared" ref="AJ265" si="4044">IF(COUNT(L265)&lt;1,0,IF((L$3-COUNTIF(L259:L266,"&lt;"&amp;L265))&lt;0,0,IF(((L$3-COUNTIF(L259:L266,"&lt;"&amp;L265))/COUNTIF(L259:L266,L265))&gt;1,1,(L$3-COUNTIF(L259:L266,"&lt;"&amp;L265))/COUNTIF(L259:L266,L265))))</f>
        <v>0.4</v>
      </c>
      <c r="AK265" s="1">
        <f t="shared" ref="AK265" si="4045">IF(COUNT(M265)&lt;1,0,IF((M$3-COUNTIF(M259:M266,"&lt;"&amp;M265))&lt;0,0,IF(((M$3-COUNTIF(M259:M266,"&lt;"&amp;M265))/COUNTIF(M259:M266,M265))&gt;1,1,(M$3-COUNTIF(M259:M266,"&lt;"&amp;M265))/COUNTIF(M259:M266,M265))))</f>
        <v>0.5</v>
      </c>
      <c r="AL265" s="1">
        <f t="shared" ref="AL265" si="4046">IF(COUNT(N265)&lt;1,0,IF((N$3-COUNTIF(N259:N266,"&lt;"&amp;N265))&lt;0,0,IF(((N$3-COUNTIF(N259:N266,"&lt;"&amp;N265))/COUNTIF(N259:N266,N265))&gt;1,1,(N$3-COUNTIF(N259:N266,"&lt;"&amp;N265))/COUNTIF(N259:N266,N265))))</f>
        <v>0</v>
      </c>
      <c r="AM265" s="1">
        <f t="shared" ref="AM265" si="4047">IF(COUNT(O265)&lt;1,0,IF((O$3-COUNTIF(O259:O266,"&lt;"&amp;O265))&lt;0,0,IF(((O$3-COUNTIF(O259:O266,"&lt;"&amp;O265))/COUNTIF(O259:O266,O265))&gt;1,1,(O$3-COUNTIF(O259:O266,"&lt;"&amp;O265))/COUNTIF(O259:O266,O265))))</f>
        <v>0.25</v>
      </c>
      <c r="AN265" s="1">
        <f t="shared" ref="AN265" si="4048">IF(COUNT(P265)&lt;1,0,IF((P$3-COUNTIF(P259:P266,"&lt;"&amp;P265))&lt;0,0,IF(((P$3-COUNTIF(P259:P266,"&lt;"&amp;P265))/COUNTIF(P259:P266,P265))&gt;1,1,(P$3-COUNTIF(P259:P266,"&lt;"&amp;P265))/COUNTIF(P259:P266,P265))))</f>
        <v>0</v>
      </c>
      <c r="AO265" s="1">
        <f t="shared" ref="AO265" si="4049">IF(COUNT(Q265)&lt;1,0,IF((Q$3-COUNTIF(Q259:Q266,"&lt;"&amp;Q265))&lt;0,0,IF(((Q$3-COUNTIF(Q259:Q266,"&lt;"&amp;Q265))/COUNTIF(Q259:Q266,Q265))&gt;1,1,(Q$3-COUNTIF(Q259:Q266,"&lt;"&amp;Q265))/COUNTIF(Q259:Q266,Q265))))</f>
        <v>0.5</v>
      </c>
      <c r="AP265" s="1">
        <f t="shared" ref="AP265" si="4050">IF(COUNT(R265)&lt;1,0,IF((R$3-COUNTIF(R259:R266,"&lt;"&amp;R265))&lt;0,0,IF(((R$3-COUNTIF(R259:R266,"&lt;"&amp;R265))/COUNTIF(R259:R266,R265))&gt;1,1,(R$3-COUNTIF(R259:R266,"&lt;"&amp;R265))/COUNTIF(R259:R266,R265))))</f>
        <v>0.25</v>
      </c>
      <c r="AQ265" s="1">
        <f t="shared" ref="AQ265" si="4051">IF(COUNT(S265)&lt;1,0,IF((S$3-COUNTIF(S259:S266,"&lt;"&amp;S265))&lt;0,0,IF(((S$3-COUNTIF(S259:S266,"&lt;"&amp;S265))/COUNTIF(S259:S266,S265))&gt;1,1,(S$3-COUNTIF(S259:S266,"&lt;"&amp;S265))/COUNTIF(S259:S266,S265))))</f>
        <v>0</v>
      </c>
      <c r="AR265" s="1">
        <f t="shared" ref="AR265" si="4052">IF(COUNT(T265)&lt;1,0,IF((T$3-COUNTIF(T259:T266,"&lt;"&amp;T265))&lt;0,0,IF(((T$3-COUNTIF(T259:T266,"&lt;"&amp;T265))/COUNTIF(T259:T266,T265))&gt;1,1,(T$3-COUNTIF(T259:T266,"&lt;"&amp;T265))/COUNTIF(T259:T266,T265))))</f>
        <v>0.5</v>
      </c>
      <c r="AS265" s="1">
        <f t="shared" ref="AS265" si="4053">IF(COUNT(U265)&lt;1,0,IF((U$3-COUNTIF(U259:U266,"&lt;"&amp;U265))&lt;0,0,IF(((U$3-COUNTIF(U259:U266,"&lt;"&amp;U265))/COUNTIF(U259:U266,U265))&gt;1,1,(U$3-COUNTIF(U259:U266,"&lt;"&amp;U265))/COUNTIF(U259:U266,U265))))</f>
        <v>0</v>
      </c>
      <c r="AT265" s="1">
        <f t="shared" ref="AT265" si="4054">IF(COUNT(V265)&lt;1,0,IF((V$3-COUNTIF(V259:V266,"&lt;"&amp;V265))&lt;0,0,IF(((V$3-COUNTIF(V259:V266,"&lt;"&amp;V265))/COUNTIF(V259:V266,V265))&gt;1,1,(V$3-COUNTIF(V259:V266,"&lt;"&amp;V265))/COUNTIF(V259:V266,V265))))</f>
        <v>0</v>
      </c>
      <c r="AU265" s="1">
        <f t="shared" ref="AU265" si="4055">IF(COUNT(W265)&lt;1,0,IF((W$3-COUNTIF(W259:W266,"&lt;"&amp;W265))&lt;0,0,IF(((W$3-COUNTIF(W259:W266,"&lt;"&amp;W265))/COUNTIF(W259:W266,W265))&gt;1,1,(W$3-COUNTIF(W259:W266,"&lt;"&amp;W265))/COUNTIF(W259:W266,W265))))</f>
        <v>0</v>
      </c>
      <c r="AV265" s="1">
        <f t="shared" ref="AV265" si="4056">IF(COUNT(X265)&lt;1,0,IF((X$3-COUNTIF(X259:X266,"&lt;"&amp;X265))&lt;0,0,IF(((X$3-COUNTIF(X259:X266,"&lt;"&amp;X265))/COUNTIF(X259:X266,X265))&gt;1,1,(X$3-COUNTIF(X259:X266,"&lt;"&amp;X265))/COUNTIF(X259:X266,X265))))</f>
        <v>0</v>
      </c>
      <c r="AW265" s="1">
        <f t="shared" ref="AW265" si="4057">IF(COUNT(Y265)&lt;1,0,IF((Y$3-COUNTIF(Y259:Y266,"&lt;"&amp;Y265))&lt;0,0,IF(((Y$3-COUNTIF(Y259:Y266,"&lt;"&amp;Y265))/COUNTIF(Y259:Y266,Y265))&gt;1,1,(Y$3-COUNTIF(Y259:Y266,"&lt;"&amp;Y265))/COUNTIF(Y259:Y266,Y265))))</f>
        <v>0</v>
      </c>
    </row>
    <row r="266" spans="1:49" ht="15" x14ac:dyDescent="0.2">
      <c r="B266" s="11" t="s">
        <v>50</v>
      </c>
      <c r="C266" s="18"/>
      <c r="D266" s="7">
        <v>45</v>
      </c>
      <c r="E266" s="7">
        <v>45</v>
      </c>
      <c r="F266" s="7">
        <v>45</v>
      </c>
      <c r="G266" s="7">
        <v>45</v>
      </c>
      <c r="H266" s="7">
        <v>45</v>
      </c>
      <c r="I266" s="7">
        <v>45</v>
      </c>
      <c r="J266" s="7">
        <v>45</v>
      </c>
      <c r="K266" s="7">
        <v>45</v>
      </c>
      <c r="L266" s="7">
        <v>45</v>
      </c>
      <c r="M266" s="7">
        <v>45</v>
      </c>
      <c r="N266" s="7">
        <v>45</v>
      </c>
      <c r="O266" s="7">
        <v>45</v>
      </c>
      <c r="P266" s="7">
        <v>45</v>
      </c>
      <c r="Q266" s="7">
        <v>45</v>
      </c>
      <c r="R266" s="7">
        <v>45</v>
      </c>
      <c r="S266" s="7">
        <v>45</v>
      </c>
      <c r="T266" s="7">
        <v>45</v>
      </c>
      <c r="U266" s="7"/>
      <c r="V266" s="7"/>
      <c r="W266" s="7"/>
      <c r="X266" s="7"/>
      <c r="Y266" s="7"/>
      <c r="Z266" s="13">
        <f t="shared" si="3931"/>
        <v>45</v>
      </c>
      <c r="AB266" s="1">
        <f>IF(COUNT(D266)&lt;1,0,IF((D$3-COUNTIF(D259:D266,"&lt;"&amp;D266))&lt;0,0,IF(((D$3-COUNTIF(D259:D266,"&lt;"&amp;D266))/COUNTIF(D259:D266,D266))&gt;1,1,(D$3-COUNTIF(D259:D266,"&lt;"&amp;D266))/COUNTIF(D259:D266,D266))))</f>
        <v>0.5</v>
      </c>
      <c r="AC266" s="1">
        <f t="shared" ref="AC266" si="4058">IF(COUNT(E266)&lt;1,0,IF((E$3-COUNTIF(E259:E266,"&lt;"&amp;E266))&lt;0,0,IF(((E$3-COUNTIF(E259:E266,"&lt;"&amp;E266))/COUNTIF(E259:E266,E266))&gt;1,1,(E$3-COUNTIF(E259:E266,"&lt;"&amp;E266))/COUNTIF(E259:E266,E266))))</f>
        <v>0.4</v>
      </c>
      <c r="AD266" s="1">
        <f t="shared" ref="AD266" si="4059">IF(COUNT(F266)&lt;1,0,IF((F$3-COUNTIF(F259:F266,"&lt;"&amp;F266))&lt;0,0,IF(((F$3-COUNTIF(F259:F266,"&lt;"&amp;F266))/COUNTIF(F259:F266,F266))&gt;1,1,(F$3-COUNTIF(F259:F266,"&lt;"&amp;F266))/COUNTIF(F259:F266,F266))))</f>
        <v>0.5</v>
      </c>
      <c r="AE266" s="1">
        <f t="shared" ref="AE266" si="4060">IF(COUNT(G266)&lt;1,0,IF((G$3-COUNTIF(G259:G266,"&lt;"&amp;G266))&lt;0,0,IF(((G$3-COUNTIF(G259:G266,"&lt;"&amp;G266))/COUNTIF(G259:G266,G266))&gt;1,1,(G$3-COUNTIF(G259:G266,"&lt;"&amp;G266))/COUNTIF(G259:G266,G266))))</f>
        <v>0.4</v>
      </c>
      <c r="AF266" s="1">
        <f t="shared" ref="AF266" si="4061">IF(COUNT(H266)&lt;1,0,IF((H$3-COUNTIF(H259:H266,"&lt;"&amp;H266))&lt;0,0,IF(((H$3-COUNTIF(H259:H266,"&lt;"&amp;H266))/COUNTIF(H259:H266,H266))&gt;1,1,(H$3-COUNTIF(H259:H266,"&lt;"&amp;H266))/COUNTIF(H259:H266,H266))))</f>
        <v>0.5</v>
      </c>
      <c r="AG266" s="1">
        <f t="shared" ref="AG266" si="4062">IF(COUNT(I266)&lt;1,0,IF((I$3-COUNTIF(I259:I266,"&lt;"&amp;I266))&lt;0,0,IF(((I$3-COUNTIF(I259:I266,"&lt;"&amp;I266))/COUNTIF(I259:I266,I266))&gt;1,1,(I$3-COUNTIF(I259:I266,"&lt;"&amp;I266))/COUNTIF(I259:I266,I266))))</f>
        <v>0.5</v>
      </c>
      <c r="AH266" s="1">
        <f t="shared" ref="AH266" si="4063">IF(COUNT(J266)&lt;1,0,IF((J$3-COUNTIF(J259:J266,"&lt;"&amp;J266))&lt;0,0,IF(((J$3-COUNTIF(J259:J266,"&lt;"&amp;J266))/COUNTIF(J259:J266,J266))&gt;1,1,(J$3-COUNTIF(J259:J266,"&lt;"&amp;J266))/COUNTIF(J259:J266,J266))))</f>
        <v>0</v>
      </c>
      <c r="AI266" s="1">
        <f t="shared" ref="AI266" si="4064">IF(COUNT(K266)&lt;1,0,IF((K$3-COUNTIF(K259:K266,"&lt;"&amp;K266))&lt;0,0,IF(((K$3-COUNTIF(K259:K266,"&lt;"&amp;K266))/COUNTIF(K259:K266,K266))&gt;1,1,(K$3-COUNTIF(K259:K266,"&lt;"&amp;K266))/COUNTIF(K259:K266,K266))))</f>
        <v>0</v>
      </c>
      <c r="AJ266" s="1">
        <f t="shared" ref="AJ266" si="4065">IF(COUNT(L266)&lt;1,0,IF((L$3-COUNTIF(L259:L266,"&lt;"&amp;L266))&lt;0,0,IF(((L$3-COUNTIF(L259:L266,"&lt;"&amp;L266))/COUNTIF(L259:L266,L266))&gt;1,1,(L$3-COUNTIF(L259:L266,"&lt;"&amp;L266))/COUNTIF(L259:L266,L266))))</f>
        <v>0.4</v>
      </c>
      <c r="AK266" s="1">
        <f t="shared" ref="AK266" si="4066">IF(COUNT(M266)&lt;1,0,IF((M$3-COUNTIF(M259:M266,"&lt;"&amp;M266))&lt;0,0,IF(((M$3-COUNTIF(M259:M266,"&lt;"&amp;M266))/COUNTIF(M259:M266,M266))&gt;1,1,(M$3-COUNTIF(M259:M266,"&lt;"&amp;M266))/COUNTIF(M259:M266,M266))))</f>
        <v>0.5</v>
      </c>
      <c r="AL266" s="1">
        <f t="shared" ref="AL266" si="4067">IF(COUNT(N266)&lt;1,0,IF((N$3-COUNTIF(N259:N266,"&lt;"&amp;N266))&lt;0,0,IF(((N$3-COUNTIF(N259:N266,"&lt;"&amp;N266))/COUNTIF(N259:N266,N266))&gt;1,1,(N$3-COUNTIF(N259:N266,"&lt;"&amp;N266))/COUNTIF(N259:N266,N266))))</f>
        <v>0</v>
      </c>
      <c r="AM266" s="1">
        <f t="shared" ref="AM266" si="4068">IF(COUNT(O266)&lt;1,0,IF((O$3-COUNTIF(O259:O266,"&lt;"&amp;O266))&lt;0,0,IF(((O$3-COUNTIF(O259:O266,"&lt;"&amp;O266))/COUNTIF(O259:O266,O266))&gt;1,1,(O$3-COUNTIF(O259:O266,"&lt;"&amp;O266))/COUNTIF(O259:O266,O266))))</f>
        <v>0.25</v>
      </c>
      <c r="AN266" s="1">
        <f t="shared" ref="AN266" si="4069">IF(COUNT(P266)&lt;1,0,IF((P$3-COUNTIF(P259:P266,"&lt;"&amp;P266))&lt;0,0,IF(((P$3-COUNTIF(P259:P266,"&lt;"&amp;P266))/COUNTIF(P259:P266,P266))&gt;1,1,(P$3-COUNTIF(P259:P266,"&lt;"&amp;P266))/COUNTIF(P259:P266,P266))))</f>
        <v>0</v>
      </c>
      <c r="AO266" s="1">
        <f t="shared" ref="AO266" si="4070">IF(COUNT(Q266)&lt;1,0,IF((Q$3-COUNTIF(Q259:Q266,"&lt;"&amp;Q266))&lt;0,0,IF(((Q$3-COUNTIF(Q259:Q266,"&lt;"&amp;Q266))/COUNTIF(Q259:Q266,Q266))&gt;1,1,(Q$3-COUNTIF(Q259:Q266,"&lt;"&amp;Q266))/COUNTIF(Q259:Q266,Q266))))</f>
        <v>0.5</v>
      </c>
      <c r="AP266" s="1">
        <f t="shared" ref="AP266" si="4071">IF(COUNT(R266)&lt;1,0,IF((R$3-COUNTIF(R259:R266,"&lt;"&amp;R266))&lt;0,0,IF(((R$3-COUNTIF(R259:R266,"&lt;"&amp;R266))/COUNTIF(R259:R266,R266))&gt;1,1,(R$3-COUNTIF(R259:R266,"&lt;"&amp;R266))/COUNTIF(R259:R266,R266))))</f>
        <v>0.25</v>
      </c>
      <c r="AQ266" s="1">
        <f t="shared" ref="AQ266" si="4072">IF(COUNT(S266)&lt;1,0,IF((S$3-COUNTIF(S259:S266,"&lt;"&amp;S266))&lt;0,0,IF(((S$3-COUNTIF(S259:S266,"&lt;"&amp;S266))/COUNTIF(S259:S266,S266))&gt;1,1,(S$3-COUNTIF(S259:S266,"&lt;"&amp;S266))/COUNTIF(S259:S266,S266))))</f>
        <v>0</v>
      </c>
      <c r="AR266" s="1">
        <f t="shared" ref="AR266" si="4073">IF(COUNT(T266)&lt;1,0,IF((T$3-COUNTIF(T259:T266,"&lt;"&amp;T266))&lt;0,0,IF(((T$3-COUNTIF(T259:T266,"&lt;"&amp;T266))/COUNTIF(T259:T266,T266))&gt;1,1,(T$3-COUNTIF(T259:T266,"&lt;"&amp;T266))/COUNTIF(T259:T266,T266))))</f>
        <v>0.5</v>
      </c>
      <c r="AS266" s="1">
        <f t="shared" ref="AS266" si="4074">IF(COUNT(U266)&lt;1,0,IF((U$3-COUNTIF(U259:U266,"&lt;"&amp;U266))&lt;0,0,IF(((U$3-COUNTIF(U259:U266,"&lt;"&amp;U266))/COUNTIF(U259:U266,U266))&gt;1,1,(U$3-COUNTIF(U259:U266,"&lt;"&amp;U266))/COUNTIF(U259:U266,U266))))</f>
        <v>0</v>
      </c>
      <c r="AT266" s="1">
        <f t="shared" ref="AT266" si="4075">IF(COUNT(V266)&lt;1,0,IF((V$3-COUNTIF(V259:V266,"&lt;"&amp;V266))&lt;0,0,IF(((V$3-COUNTIF(V259:V266,"&lt;"&amp;V266))/COUNTIF(V259:V266,V266))&gt;1,1,(V$3-COUNTIF(V259:V266,"&lt;"&amp;V266))/COUNTIF(V259:V266,V266))))</f>
        <v>0</v>
      </c>
      <c r="AU266" s="1">
        <f t="shared" ref="AU266" si="4076">IF(COUNT(W266)&lt;1,0,IF((W$3-COUNTIF(W259:W266,"&lt;"&amp;W266))&lt;0,0,IF(((W$3-COUNTIF(W259:W266,"&lt;"&amp;W266))/COUNTIF(W259:W266,W266))&gt;1,1,(W$3-COUNTIF(W259:W266,"&lt;"&amp;W266))/COUNTIF(W259:W266,W266))))</f>
        <v>0</v>
      </c>
      <c r="AV266" s="1">
        <f t="shared" ref="AV266" si="4077">IF(COUNT(X266)&lt;1,0,IF((X$3-COUNTIF(X259:X266,"&lt;"&amp;X266))&lt;0,0,IF(((X$3-COUNTIF(X259:X266,"&lt;"&amp;X266))/COUNTIF(X259:X266,X266))&gt;1,1,(X$3-COUNTIF(X259:X266,"&lt;"&amp;X266))/COUNTIF(X259:X266,X266))))</f>
        <v>0</v>
      </c>
      <c r="AW266" s="1">
        <f t="shared" ref="AW266" si="4078">IF(COUNT(Y266)&lt;1,0,IF((Y$3-COUNTIF(Y259:Y266,"&lt;"&amp;Y266))&lt;0,0,IF(((Y$3-COUNTIF(Y259:Y266,"&lt;"&amp;Y266))/COUNTIF(Y259:Y266,Y266))&gt;1,1,(Y$3-COUNTIF(Y259:Y266,"&lt;"&amp;Y266))/COUNTIF(Y259:Y266,Y266))))</f>
        <v>0</v>
      </c>
    </row>
    <row r="267" spans="1:49" x14ac:dyDescent="0.2">
      <c r="A267" s="9">
        <v>24</v>
      </c>
      <c r="B267" s="6" t="s">
        <v>164</v>
      </c>
      <c r="C267" s="1"/>
      <c r="D267" s="1">
        <f t="shared" ref="D267:Y267" si="4079">SUMIF(AB259:AB266,"&gt;0",D259:D266)-((SUMIF(AB259:AB266,"&lt;1",D259:D266)-SUMIF(AB259:AB266,0,D259:D266))/   IF((COUNTIF(AB259:AB266,"&lt;1")-COUNTIF(AB259:AB266,0))=0,1,(COUNTIF(AB259:AB266,"&lt;1")-COUNTIF(AB259:AB266,0))))*(COUNTIF(AB259:AB266,"&gt;0")-D$3)</f>
        <v>206</v>
      </c>
      <c r="E267" s="1">
        <f>SUMIF(AC259:AC266,"&gt;0",E259:E266)-((SUMIF(AC259:AC266,"&lt;1",E259:E266)-SUMIF(AC259:AC266,0,E259:E266))/   IF((COUNTIF(AC259:AC266,"&lt;1")-COUNTIF(AC259:AC266,0))=0,1,(COUNTIF(AC259:AC266,"&lt;1")-COUNTIF(AC259:AC266,0))))*(COUNTIF(AC259:AC266,"&gt;0")-E$3)</f>
        <v>200</v>
      </c>
      <c r="F267" s="1">
        <f t="shared" si="4079"/>
        <v>210</v>
      </c>
      <c r="G267" s="1">
        <f t="shared" si="4079"/>
        <v>202</v>
      </c>
      <c r="H267" s="1">
        <f t="shared" si="4079"/>
        <v>210</v>
      </c>
      <c r="I267" s="1">
        <f t="shared" si="4079"/>
        <v>206</v>
      </c>
      <c r="J267" s="1">
        <f t="shared" si="4079"/>
        <v>188</v>
      </c>
      <c r="K267" s="1">
        <f t="shared" si="4079"/>
        <v>180</v>
      </c>
      <c r="L267" s="1">
        <f t="shared" si="4079"/>
        <v>205</v>
      </c>
      <c r="M267" s="1">
        <f t="shared" si="4079"/>
        <v>206</v>
      </c>
      <c r="N267" s="1">
        <f t="shared" si="4079"/>
        <v>181</v>
      </c>
      <c r="O267" s="1">
        <f t="shared" si="4079"/>
        <v>195</v>
      </c>
      <c r="P267" s="1">
        <f t="shared" si="4079"/>
        <v>190</v>
      </c>
      <c r="Q267" s="1">
        <f t="shared" si="4079"/>
        <v>209</v>
      </c>
      <c r="R267" s="1">
        <f t="shared" si="4079"/>
        <v>191</v>
      </c>
      <c r="S267" s="1">
        <f t="shared" si="4079"/>
        <v>178</v>
      </c>
      <c r="T267" s="1">
        <f t="shared" si="4079"/>
        <v>222</v>
      </c>
      <c r="U267" s="1">
        <f t="shared" si="4079"/>
        <v>0</v>
      </c>
      <c r="V267" s="1">
        <f t="shared" si="4079"/>
        <v>0</v>
      </c>
      <c r="W267" s="1">
        <f t="shared" si="4079"/>
        <v>0</v>
      </c>
      <c r="X267" s="1">
        <f>SUMIF(AV259:AV266,"&gt;0",X259:X266)-((SUMIF(AV259:AV266,"&lt;1",X259:X266)-SUMIF(AV259:AV266,0,X259:X266))/   IF((COUNTIF(AV259:AV266,"&lt;1")-COUNTIF(AV259:AV266,0))=0,1,(COUNTIF(AV259:AV266,"&lt;1")-COUNTIF(AV259:AV266,0))))*(COUNTIF(AV259:AV266,"&gt;0")-X$3)</f>
        <v>0</v>
      </c>
      <c r="Y267" s="1">
        <f t="shared" si="4079"/>
        <v>0</v>
      </c>
    </row>
    <row r="269" spans="1:49" x14ac:dyDescent="0.2">
      <c r="B269" s="6" t="s">
        <v>185</v>
      </c>
      <c r="C269" s="1" t="s">
        <v>63</v>
      </c>
      <c r="D269" s="4">
        <v>1</v>
      </c>
      <c r="E269" s="4">
        <v>2</v>
      </c>
      <c r="F269" s="4">
        <v>3</v>
      </c>
      <c r="G269" s="4">
        <v>4</v>
      </c>
      <c r="H269" s="4">
        <v>5</v>
      </c>
      <c r="I269" s="4">
        <v>6</v>
      </c>
      <c r="J269" s="4">
        <v>7</v>
      </c>
      <c r="K269" s="4">
        <v>8</v>
      </c>
      <c r="L269" s="4">
        <v>9</v>
      </c>
      <c r="M269" s="4">
        <v>10</v>
      </c>
      <c r="N269" s="4">
        <v>11</v>
      </c>
      <c r="O269" s="4">
        <v>12</v>
      </c>
      <c r="P269" s="4">
        <v>13</v>
      </c>
      <c r="Q269" s="4">
        <v>14</v>
      </c>
      <c r="R269" s="4">
        <v>15</v>
      </c>
      <c r="S269" s="4">
        <v>16</v>
      </c>
      <c r="T269" s="4">
        <v>17</v>
      </c>
      <c r="U269" s="4">
        <v>18</v>
      </c>
      <c r="V269" s="4">
        <v>19</v>
      </c>
      <c r="W269" s="4">
        <v>20</v>
      </c>
      <c r="X269" s="4">
        <v>21</v>
      </c>
      <c r="Y269" s="4">
        <v>22</v>
      </c>
      <c r="Z269" s="12" t="s">
        <v>4</v>
      </c>
    </row>
    <row r="270" spans="1:49" ht="15" x14ac:dyDescent="0.2">
      <c r="B270" s="11" t="s">
        <v>186</v>
      </c>
      <c r="C270" s="28" t="s">
        <v>221</v>
      </c>
      <c r="D270" s="7">
        <v>38</v>
      </c>
      <c r="E270" s="7">
        <v>43</v>
      </c>
      <c r="F270" s="7">
        <v>39</v>
      </c>
      <c r="G270" s="7">
        <v>45</v>
      </c>
      <c r="H270" s="7">
        <v>45</v>
      </c>
      <c r="I270" s="7">
        <v>37</v>
      </c>
      <c r="J270" s="7">
        <v>36</v>
      </c>
      <c r="K270" s="7">
        <v>45</v>
      </c>
      <c r="L270" s="7">
        <v>37</v>
      </c>
      <c r="M270" s="7">
        <v>36</v>
      </c>
      <c r="N270" s="7">
        <v>38</v>
      </c>
      <c r="O270" s="7">
        <v>45</v>
      </c>
      <c r="P270" s="7">
        <v>35</v>
      </c>
      <c r="Q270" s="7">
        <v>37</v>
      </c>
      <c r="R270" s="7">
        <v>36</v>
      </c>
      <c r="S270" s="7">
        <v>36</v>
      </c>
      <c r="T270" s="7">
        <v>39</v>
      </c>
      <c r="U270" s="7"/>
      <c r="V270" s="7"/>
      <c r="W270" s="7"/>
      <c r="X270" s="7"/>
      <c r="Y270" s="7"/>
      <c r="Z270" s="13">
        <f>IF(D270&lt;&gt;"",AVERAGE(D270:Y270),"")</f>
        <v>39.235294117647058</v>
      </c>
      <c r="AB270" s="1">
        <f>IF(COUNT(D270)&lt;1,0,IF((D$3-COUNTIF(D270:D277,"&lt;"&amp;D270))&lt;0,0,IF(((D$3-COUNTIF(D270:D277,"&lt;"&amp;D270))/COUNTIF(D270:D277,D270))&gt;1,1,(D$3-COUNTIF(D270:D277,"&lt;"&amp;D270))/COUNTIF(D270:D277,D270))))</f>
        <v>0.5</v>
      </c>
      <c r="AC270" s="1">
        <f t="shared" ref="AC270" si="4080">IF(COUNT(E270)&lt;1,0,IF((E$3-COUNTIF(E270:E277,"&lt;"&amp;E270))&lt;0,0,IF(((E$3-COUNTIF(E270:E277,"&lt;"&amp;E270))/COUNTIF(E270:E277,E270))&gt;1,1,(E$3-COUNTIF(E270:E277,"&lt;"&amp;E270))/COUNTIF(E270:E277,E270))))</f>
        <v>0.33333333333333331</v>
      </c>
      <c r="AD270" s="1">
        <f t="shared" ref="AD270" si="4081">IF(COUNT(F270)&lt;1,0,IF((F$3-COUNTIF(F270:F277,"&lt;"&amp;F270))&lt;0,0,IF(((F$3-COUNTIF(F270:F277,"&lt;"&amp;F270))/COUNTIF(F270:F277,F270))&gt;1,1,(F$3-COUNTIF(F270:F277,"&lt;"&amp;F270))/COUNTIF(F270:F277,F270))))</f>
        <v>1</v>
      </c>
      <c r="AE270" s="1">
        <f t="shared" ref="AE270" si="4082">IF(COUNT(G270)&lt;1,0,IF((G$3-COUNTIF(G270:G277,"&lt;"&amp;G270))&lt;0,0,IF(((G$3-COUNTIF(G270:G277,"&lt;"&amp;G270))/COUNTIF(G270:G277,G270))&gt;1,1,(G$3-COUNTIF(G270:G277,"&lt;"&amp;G270))/COUNTIF(G270:G277,G270))))</f>
        <v>0.25</v>
      </c>
      <c r="AF270" s="1">
        <f t="shared" ref="AF270" si="4083">IF(COUNT(H270)&lt;1,0,IF((H$3-COUNTIF(H270:H277,"&lt;"&amp;H270))&lt;0,0,IF(((H$3-COUNTIF(H270:H277,"&lt;"&amp;H270))/COUNTIF(H270:H277,H270))&gt;1,1,(H$3-COUNTIF(H270:H277,"&lt;"&amp;H270))/COUNTIF(H270:H277,H270))))</f>
        <v>0</v>
      </c>
      <c r="AG270" s="1">
        <f t="shared" ref="AG270" si="4084">IF(COUNT(I270)&lt;1,0,IF((I$3-COUNTIF(I270:I277,"&lt;"&amp;I270))&lt;0,0,IF(((I$3-COUNTIF(I270:I277,"&lt;"&amp;I270))/COUNTIF(I270:I277,I270))&gt;1,1,(I$3-COUNTIF(I270:I277,"&lt;"&amp;I270))/COUNTIF(I270:I277,I270))))</f>
        <v>1</v>
      </c>
      <c r="AH270" s="1">
        <f t="shared" ref="AH270" si="4085">IF(COUNT(J270)&lt;1,0,IF((J$3-COUNTIF(J270:J277,"&lt;"&amp;J270))&lt;0,0,IF(((J$3-COUNTIF(J270:J277,"&lt;"&amp;J270))/COUNTIF(J270:J277,J270))&gt;1,1,(J$3-COUNTIF(J270:J277,"&lt;"&amp;J270))/COUNTIF(J270:J277,J270))))</f>
        <v>1</v>
      </c>
      <c r="AI270" s="1">
        <f t="shared" ref="AI270" si="4086">IF(COUNT(K270)&lt;1,0,IF((K$3-COUNTIF(K270:K277,"&lt;"&amp;K270))&lt;0,0,IF(((K$3-COUNTIF(K270:K277,"&lt;"&amp;K270))/COUNTIF(K270:K277,K270))&gt;1,1,(K$3-COUNTIF(K270:K277,"&lt;"&amp;K270))/COUNTIF(K270:K277,K270))))</f>
        <v>0.25</v>
      </c>
      <c r="AJ270" s="1">
        <f t="shared" ref="AJ270" si="4087">IF(COUNT(L270)&lt;1,0,IF((L$3-COUNTIF(L270:L277,"&lt;"&amp;L270))&lt;0,0,IF(((L$3-COUNTIF(L270:L277,"&lt;"&amp;L270))/COUNTIF(L270:L277,L270))&gt;1,1,(L$3-COUNTIF(L270:L277,"&lt;"&amp;L270))/COUNTIF(L270:L277,L270))))</f>
        <v>1</v>
      </c>
      <c r="AK270" s="1">
        <f t="shared" ref="AK270" si="4088">IF(COUNT(M270)&lt;1,0,IF((M$3-COUNTIF(M270:M277,"&lt;"&amp;M270))&lt;0,0,IF(((M$3-COUNTIF(M270:M277,"&lt;"&amp;M270))/COUNTIF(M270:M277,M270))&gt;1,1,(M$3-COUNTIF(M270:M277,"&lt;"&amp;M270))/COUNTIF(M270:M277,M270))))</f>
        <v>1</v>
      </c>
      <c r="AL270" s="1">
        <f t="shared" ref="AL270" si="4089">IF(COUNT(N270)&lt;1,0,IF((N$3-COUNTIF(N270:N277,"&lt;"&amp;N270))&lt;0,0,IF(((N$3-COUNTIF(N270:N277,"&lt;"&amp;N270))/COUNTIF(N270:N277,N270))&gt;1,1,(N$3-COUNTIF(N270:N277,"&lt;"&amp;N270))/COUNTIF(N270:N277,N270))))</f>
        <v>1</v>
      </c>
      <c r="AM270" s="1">
        <f t="shared" ref="AM270" si="4090">IF(COUNT(O270)&lt;1,0,IF((O$3-COUNTIF(O270:O277,"&lt;"&amp;O270))&lt;0,0,IF(((O$3-COUNTIF(O270:O277,"&lt;"&amp;O270))/COUNTIF(O270:O277,O270))&gt;1,1,(O$3-COUNTIF(O270:O277,"&lt;"&amp;O270))/COUNTIF(O270:O277,O270))))</f>
        <v>0.4</v>
      </c>
      <c r="AN270" s="1">
        <f t="shared" ref="AN270" si="4091">IF(COUNT(P270)&lt;1,0,IF((P$3-COUNTIF(P270:P277,"&lt;"&amp;P270))&lt;0,0,IF(((P$3-COUNTIF(P270:P277,"&lt;"&amp;P270))/COUNTIF(P270:P277,P270))&gt;1,1,(P$3-COUNTIF(P270:P277,"&lt;"&amp;P270))/COUNTIF(P270:P277,P270))))</f>
        <v>1</v>
      </c>
      <c r="AO270" s="1">
        <f t="shared" ref="AO270" si="4092">IF(COUNT(Q270)&lt;1,0,IF((Q$3-COUNTIF(Q270:Q277,"&lt;"&amp;Q270))&lt;0,0,IF(((Q$3-COUNTIF(Q270:Q277,"&lt;"&amp;Q270))/COUNTIF(Q270:Q277,Q270))&gt;1,1,(Q$3-COUNTIF(Q270:Q277,"&lt;"&amp;Q270))/COUNTIF(Q270:Q277,Q270))))</f>
        <v>1</v>
      </c>
      <c r="AP270" s="1">
        <f t="shared" ref="AP270" si="4093">IF(COUNT(R270)&lt;1,0,IF((R$3-COUNTIF(R270:R277,"&lt;"&amp;R270))&lt;0,0,IF(((R$3-COUNTIF(R270:R277,"&lt;"&amp;R270))/COUNTIF(R270:R277,R270))&gt;1,1,(R$3-COUNTIF(R270:R277,"&lt;"&amp;R270))/COUNTIF(R270:R277,R270))))</f>
        <v>1</v>
      </c>
      <c r="AQ270" s="1">
        <f t="shared" ref="AQ270" si="4094">IF(COUNT(S270)&lt;1,0,IF((S$3-COUNTIF(S270:S277,"&lt;"&amp;S270))&lt;0,0,IF(((S$3-COUNTIF(S270:S277,"&lt;"&amp;S270))/COUNTIF(S270:S277,S270))&gt;1,1,(S$3-COUNTIF(S270:S277,"&lt;"&amp;S270))/COUNTIF(S270:S277,S270))))</f>
        <v>1</v>
      </c>
      <c r="AR270" s="1">
        <f t="shared" ref="AR270" si="4095">IF(COUNT(T270)&lt;1,0,IF((T$3-COUNTIF(T270:T277,"&lt;"&amp;T270))&lt;0,0,IF(((T$3-COUNTIF(T270:T277,"&lt;"&amp;T270))/COUNTIF(T270:T277,T270))&gt;1,1,(T$3-COUNTIF(T270:T277,"&lt;"&amp;T270))/COUNTIF(T270:T277,T270))))</f>
        <v>1</v>
      </c>
      <c r="AS270" s="1">
        <f t="shared" ref="AS270" si="4096">IF(COUNT(U270)&lt;1,0,IF((U$3-COUNTIF(U270:U277,"&lt;"&amp;U270))&lt;0,0,IF(((U$3-COUNTIF(U270:U277,"&lt;"&amp;U270))/COUNTIF(U270:U277,U270))&gt;1,1,(U$3-COUNTIF(U270:U277,"&lt;"&amp;U270))/COUNTIF(U270:U277,U270))))</f>
        <v>0</v>
      </c>
      <c r="AT270" s="1">
        <f t="shared" ref="AT270" si="4097">IF(COUNT(V270)&lt;1,0,IF((V$3-COUNTIF(V270:V277,"&lt;"&amp;V270))&lt;0,0,IF(((V$3-COUNTIF(V270:V277,"&lt;"&amp;V270))/COUNTIF(V270:V277,V270))&gt;1,1,(V$3-COUNTIF(V270:V277,"&lt;"&amp;V270))/COUNTIF(V270:V277,V270))))</f>
        <v>0</v>
      </c>
      <c r="AU270" s="1">
        <f t="shared" ref="AU270" si="4098">IF(COUNT(W270)&lt;1,0,IF((W$3-COUNTIF(W270:W277,"&lt;"&amp;W270))&lt;0,0,IF(((W$3-COUNTIF(W270:W277,"&lt;"&amp;W270))/COUNTIF(W270:W277,W270))&gt;1,1,(W$3-COUNTIF(W270:W277,"&lt;"&amp;W270))/COUNTIF(W270:W277,W270))))</f>
        <v>0</v>
      </c>
      <c r="AV270" s="1">
        <f t="shared" ref="AV270" si="4099">IF(COUNT(X270)&lt;1,0,IF((X$3-COUNTIF(X270:X277,"&lt;"&amp;X270))&lt;0,0,IF(((X$3-COUNTIF(X270:X277,"&lt;"&amp;X270))/COUNTIF(X270:X277,X270))&gt;1,1,(X$3-COUNTIF(X270:X277,"&lt;"&amp;X270))/COUNTIF(X270:X277,X270))))</f>
        <v>0</v>
      </c>
      <c r="AW270" s="1">
        <f t="shared" ref="AW270" si="4100">IF(COUNT(Y270)&lt;1,0,IF((Y$3-COUNTIF(Y270:Y277,"&lt;"&amp;Y270))&lt;0,0,IF(((Y$3-COUNTIF(Y270:Y277,"&lt;"&amp;Y270))/COUNTIF(Y270:Y277,Y270))&gt;1,1,(Y$3-COUNTIF(Y270:Y277,"&lt;"&amp;Y270))/COUNTIF(Y270:Y277,Y270))))</f>
        <v>0</v>
      </c>
    </row>
    <row r="271" spans="1:49" ht="15" x14ac:dyDescent="0.2">
      <c r="B271" s="11" t="s">
        <v>187</v>
      </c>
      <c r="C271" s="27" t="s">
        <v>221</v>
      </c>
      <c r="D271" s="7">
        <v>34</v>
      </c>
      <c r="E271" s="7">
        <v>38</v>
      </c>
      <c r="F271" s="7">
        <v>41</v>
      </c>
      <c r="G271" s="7">
        <v>45</v>
      </c>
      <c r="H271" s="7">
        <v>35</v>
      </c>
      <c r="I271" s="7">
        <v>35</v>
      </c>
      <c r="J271" s="7">
        <v>41</v>
      </c>
      <c r="K271" s="7">
        <v>45</v>
      </c>
      <c r="L271" s="7">
        <v>45</v>
      </c>
      <c r="M271" s="7">
        <v>37</v>
      </c>
      <c r="N271" s="7">
        <v>34</v>
      </c>
      <c r="O271" s="7">
        <v>45</v>
      </c>
      <c r="P271" s="7">
        <v>45</v>
      </c>
      <c r="Q271" s="7">
        <v>45</v>
      </c>
      <c r="R271" s="7">
        <v>37</v>
      </c>
      <c r="S271" s="7">
        <v>45</v>
      </c>
      <c r="T271" s="7">
        <v>45</v>
      </c>
      <c r="U271" s="7"/>
      <c r="V271" s="7"/>
      <c r="W271" s="7"/>
      <c r="X271" s="7"/>
      <c r="Y271" s="7"/>
      <c r="Z271" s="13">
        <f t="shared" ref="Z271:Z277" si="4101">IF(D271&lt;&gt;"",AVERAGE(D271:Y271),"")</f>
        <v>40.705882352941174</v>
      </c>
      <c r="AB271" s="1">
        <f>IF(COUNT(D271)&lt;1,0,IF((D$3-COUNTIF(D270:D277,"&lt;"&amp;D271))&lt;0,0,IF(((D$3-COUNTIF(D270:D277,"&lt;"&amp;D271))/COUNTIF(D270:D277,D271))&gt;1,1,(D$3-COUNTIF(D270:D277,"&lt;"&amp;D271))/COUNTIF(D270:D277,D271))))</f>
        <v>1</v>
      </c>
      <c r="AC271" s="1">
        <f t="shared" ref="AC271" si="4102">IF(COUNT(E271)&lt;1,0,IF((E$3-COUNTIF(E270:E277,"&lt;"&amp;E271))&lt;0,0,IF(((E$3-COUNTIF(E270:E277,"&lt;"&amp;E271))/COUNTIF(E270:E277,E271))&gt;1,1,(E$3-COUNTIF(E270:E277,"&lt;"&amp;E271))/COUNTIF(E270:E277,E271))))</f>
        <v>1</v>
      </c>
      <c r="AD271" s="1">
        <f t="shared" ref="AD271" si="4103">IF(COUNT(F271)&lt;1,0,IF((F$3-COUNTIF(F270:F277,"&lt;"&amp;F271))&lt;0,0,IF(((F$3-COUNTIF(F270:F277,"&lt;"&amp;F271))/COUNTIF(F270:F277,F271))&gt;1,1,(F$3-COUNTIF(F270:F277,"&lt;"&amp;F271))/COUNTIF(F270:F277,F271))))</f>
        <v>0</v>
      </c>
      <c r="AE271" s="1">
        <f t="shared" ref="AE271" si="4104">IF(COUNT(G271)&lt;1,0,IF((G$3-COUNTIF(G270:G277,"&lt;"&amp;G271))&lt;0,0,IF(((G$3-COUNTIF(G270:G277,"&lt;"&amp;G271))/COUNTIF(G270:G277,G271))&gt;1,1,(G$3-COUNTIF(G270:G277,"&lt;"&amp;G271))/COUNTIF(G270:G277,G271))))</f>
        <v>0.25</v>
      </c>
      <c r="AF271" s="1">
        <f t="shared" ref="AF271" si="4105">IF(COUNT(H271)&lt;1,0,IF((H$3-COUNTIF(H270:H277,"&lt;"&amp;H271))&lt;0,0,IF(((H$3-COUNTIF(H270:H277,"&lt;"&amp;H271))/COUNTIF(H270:H277,H271))&gt;1,1,(H$3-COUNTIF(H270:H277,"&lt;"&amp;H271))/COUNTIF(H270:H277,H271))))</f>
        <v>1</v>
      </c>
      <c r="AG271" s="1">
        <f t="shared" ref="AG271" si="4106">IF(COUNT(I271)&lt;1,0,IF((I$3-COUNTIF(I270:I277,"&lt;"&amp;I271))&lt;0,0,IF(((I$3-COUNTIF(I270:I277,"&lt;"&amp;I271))/COUNTIF(I270:I277,I271))&gt;1,1,(I$3-COUNTIF(I270:I277,"&lt;"&amp;I271))/COUNTIF(I270:I277,I271))))</f>
        <v>1</v>
      </c>
      <c r="AH271" s="1">
        <f t="shared" ref="AH271" si="4107">IF(COUNT(J271)&lt;1,0,IF((J$3-COUNTIF(J270:J277,"&lt;"&amp;J271))&lt;0,0,IF(((J$3-COUNTIF(J270:J277,"&lt;"&amp;J271))/COUNTIF(J270:J277,J271))&gt;1,1,(J$3-COUNTIF(J270:J277,"&lt;"&amp;J271))/COUNTIF(J270:J277,J271))))</f>
        <v>1</v>
      </c>
      <c r="AI271" s="1">
        <f t="shared" ref="AI271" si="4108">IF(COUNT(K271)&lt;1,0,IF((K$3-COUNTIF(K270:K277,"&lt;"&amp;K271))&lt;0,0,IF(((K$3-COUNTIF(K270:K277,"&lt;"&amp;K271))/COUNTIF(K270:K277,K271))&gt;1,1,(K$3-COUNTIF(K270:K277,"&lt;"&amp;K271))/COUNTIF(K270:K277,K271))))</f>
        <v>0.25</v>
      </c>
      <c r="AJ271" s="1">
        <f t="shared" ref="AJ271" si="4109">IF(COUNT(L271)&lt;1,0,IF((L$3-COUNTIF(L270:L277,"&lt;"&amp;L271))&lt;0,0,IF(((L$3-COUNTIF(L270:L277,"&lt;"&amp;L271))/COUNTIF(L270:L277,L271))&gt;1,1,(L$3-COUNTIF(L270:L277,"&lt;"&amp;L271))/COUNTIF(L270:L277,L271))))</f>
        <v>0</v>
      </c>
      <c r="AK271" s="1">
        <f t="shared" ref="AK271" si="4110">IF(COUNT(M271)&lt;1,0,IF((M$3-COUNTIF(M270:M277,"&lt;"&amp;M271))&lt;0,0,IF(((M$3-COUNTIF(M270:M277,"&lt;"&amp;M271))/COUNTIF(M270:M277,M271))&gt;1,1,(M$3-COUNTIF(M270:M277,"&lt;"&amp;M271))/COUNTIF(M270:M277,M271))))</f>
        <v>1</v>
      </c>
      <c r="AL271" s="1">
        <f t="shared" ref="AL271" si="4111">IF(COUNT(N271)&lt;1,0,IF((N$3-COUNTIF(N270:N277,"&lt;"&amp;N271))&lt;0,0,IF(((N$3-COUNTIF(N270:N277,"&lt;"&amp;N271))/COUNTIF(N270:N277,N271))&gt;1,1,(N$3-COUNTIF(N270:N277,"&lt;"&amp;N271))/COUNTIF(N270:N277,N271))))</f>
        <v>1</v>
      </c>
      <c r="AM271" s="1">
        <f t="shared" ref="AM271" si="4112">IF(COUNT(O271)&lt;1,0,IF((O$3-COUNTIF(O270:O277,"&lt;"&amp;O271))&lt;0,0,IF(((O$3-COUNTIF(O270:O277,"&lt;"&amp;O271))/COUNTIF(O270:O277,O271))&gt;1,1,(O$3-COUNTIF(O270:O277,"&lt;"&amp;O271))/COUNTIF(O270:O277,O271))))</f>
        <v>0.4</v>
      </c>
      <c r="AN271" s="1">
        <f t="shared" ref="AN271" si="4113">IF(COUNT(P271)&lt;1,0,IF((P$3-COUNTIF(P270:P277,"&lt;"&amp;P271))&lt;0,0,IF(((P$3-COUNTIF(P270:P277,"&lt;"&amp;P271))/COUNTIF(P270:P277,P271))&gt;1,1,(P$3-COUNTIF(P270:P277,"&lt;"&amp;P271))/COUNTIF(P270:P277,P271))))</f>
        <v>0</v>
      </c>
      <c r="AO271" s="1">
        <f t="shared" ref="AO271" si="4114">IF(COUNT(Q271)&lt;1,0,IF((Q$3-COUNTIF(Q270:Q277,"&lt;"&amp;Q271))&lt;0,0,IF(((Q$3-COUNTIF(Q270:Q277,"&lt;"&amp;Q271))/COUNTIF(Q270:Q277,Q271))&gt;1,1,(Q$3-COUNTIF(Q270:Q277,"&lt;"&amp;Q271))/COUNTIF(Q270:Q277,Q271))))</f>
        <v>0.25</v>
      </c>
      <c r="AP271" s="1">
        <f t="shared" ref="AP271" si="4115">IF(COUNT(R271)&lt;1,0,IF((R$3-COUNTIF(R270:R277,"&lt;"&amp;R271))&lt;0,0,IF(((R$3-COUNTIF(R270:R277,"&lt;"&amp;R271))/COUNTIF(R270:R277,R271))&gt;1,1,(R$3-COUNTIF(R270:R277,"&lt;"&amp;R271))/COUNTIF(R270:R277,R271))))</f>
        <v>1</v>
      </c>
      <c r="AQ271" s="1">
        <f t="shared" ref="AQ271" si="4116">IF(COUNT(S271)&lt;1,0,IF((S$3-COUNTIF(S270:S277,"&lt;"&amp;S271))&lt;0,0,IF(((S$3-COUNTIF(S270:S277,"&lt;"&amp;S271))/COUNTIF(S270:S277,S271))&gt;1,1,(S$3-COUNTIF(S270:S277,"&lt;"&amp;S271))/COUNTIF(S270:S277,S271))))</f>
        <v>0</v>
      </c>
      <c r="AR271" s="1">
        <f t="shared" ref="AR271" si="4117">IF(COUNT(T271)&lt;1,0,IF((T$3-COUNTIF(T270:T277,"&lt;"&amp;T271))&lt;0,0,IF(((T$3-COUNTIF(T270:T277,"&lt;"&amp;T271))/COUNTIF(T270:T277,T271))&gt;1,1,(T$3-COUNTIF(T270:T277,"&lt;"&amp;T271))/COUNTIF(T270:T277,T271))))</f>
        <v>0</v>
      </c>
      <c r="AS271" s="1">
        <f t="shared" ref="AS271" si="4118">IF(COUNT(U271)&lt;1,0,IF((U$3-COUNTIF(U270:U277,"&lt;"&amp;U271))&lt;0,0,IF(((U$3-COUNTIF(U270:U277,"&lt;"&amp;U271))/COUNTIF(U270:U277,U271))&gt;1,1,(U$3-COUNTIF(U270:U277,"&lt;"&amp;U271))/COUNTIF(U270:U277,U271))))</f>
        <v>0</v>
      </c>
      <c r="AT271" s="1">
        <f t="shared" ref="AT271" si="4119">IF(COUNT(V271)&lt;1,0,IF((V$3-COUNTIF(V270:V277,"&lt;"&amp;V271))&lt;0,0,IF(((V$3-COUNTIF(V270:V277,"&lt;"&amp;V271))/COUNTIF(V270:V277,V271))&gt;1,1,(V$3-COUNTIF(V270:V277,"&lt;"&amp;V271))/COUNTIF(V270:V277,V271))))</f>
        <v>0</v>
      </c>
      <c r="AU271" s="1">
        <f t="shared" ref="AU271" si="4120">IF(COUNT(W271)&lt;1,0,IF((W$3-COUNTIF(W270:W277,"&lt;"&amp;W271))&lt;0,0,IF(((W$3-COUNTIF(W270:W277,"&lt;"&amp;W271))/COUNTIF(W270:W277,W271))&gt;1,1,(W$3-COUNTIF(W270:W277,"&lt;"&amp;W271))/COUNTIF(W270:W277,W271))))</f>
        <v>0</v>
      </c>
      <c r="AV271" s="1">
        <f t="shared" ref="AV271" si="4121">IF(COUNT(X271)&lt;1,0,IF((X$3-COUNTIF(X270:X277,"&lt;"&amp;X271))&lt;0,0,IF(((X$3-COUNTIF(X270:X277,"&lt;"&amp;X271))/COUNTIF(X270:X277,X271))&gt;1,1,(X$3-COUNTIF(X270:X277,"&lt;"&amp;X271))/COUNTIF(X270:X277,X271))))</f>
        <v>0</v>
      </c>
      <c r="AW271" s="1">
        <f t="shared" ref="AW271" si="4122">IF(COUNT(Y271)&lt;1,0,IF((Y$3-COUNTIF(Y270:Y277,"&lt;"&amp;Y271))&lt;0,0,IF(((Y$3-COUNTIF(Y270:Y277,"&lt;"&amp;Y271))/COUNTIF(Y270:Y277,Y271))&gt;1,1,(Y$3-COUNTIF(Y270:Y277,"&lt;"&amp;Y271))/COUNTIF(Y270:Y277,Y271))))</f>
        <v>0</v>
      </c>
    </row>
    <row r="272" spans="1:49" ht="15" x14ac:dyDescent="0.2">
      <c r="B272" s="27" t="s">
        <v>246</v>
      </c>
      <c r="C272" s="28" t="s">
        <v>221</v>
      </c>
      <c r="D272" s="7">
        <v>38</v>
      </c>
      <c r="E272" s="7">
        <v>36</v>
      </c>
      <c r="F272" s="7">
        <v>36</v>
      </c>
      <c r="G272" s="7">
        <v>37</v>
      </c>
      <c r="H272" s="7">
        <v>33</v>
      </c>
      <c r="I272" s="7">
        <v>45</v>
      </c>
      <c r="J272" s="7">
        <v>40</v>
      </c>
      <c r="K272" s="7">
        <v>39</v>
      </c>
      <c r="L272" s="7">
        <v>41</v>
      </c>
      <c r="M272" s="7">
        <v>32</v>
      </c>
      <c r="N272" s="7">
        <v>45</v>
      </c>
      <c r="O272" s="7">
        <v>39</v>
      </c>
      <c r="P272" s="7">
        <v>34</v>
      </c>
      <c r="Q272" s="7">
        <v>34</v>
      </c>
      <c r="R272" s="7">
        <v>35</v>
      </c>
      <c r="S272" s="7">
        <v>39</v>
      </c>
      <c r="T272" s="7">
        <v>41</v>
      </c>
      <c r="U272" s="7"/>
      <c r="V272" s="7"/>
      <c r="W272" s="7"/>
      <c r="X272" s="7"/>
      <c r="Y272" s="7"/>
      <c r="Z272" s="13">
        <f t="shared" si="4101"/>
        <v>37.882352941176471</v>
      </c>
      <c r="AB272" s="1">
        <f>IF(COUNT(D272)&lt;1,0,IF((D$3-COUNTIF(D270:D277,"&lt;"&amp;D272))&lt;0,0,IF(((D$3-COUNTIF(D270:D277,"&lt;"&amp;D272))/COUNTIF(D270:D277,D272))&gt;1,1,(D$3-COUNTIF(D270:D277,"&lt;"&amp;D272))/COUNTIF(D270:D277,D272))))</f>
        <v>0.5</v>
      </c>
      <c r="AC272" s="1">
        <f t="shared" ref="AC272" si="4123">IF(COUNT(E272)&lt;1,0,IF((E$3-COUNTIF(E270:E277,"&lt;"&amp;E272))&lt;0,0,IF(((E$3-COUNTIF(E270:E277,"&lt;"&amp;E272))/COUNTIF(E270:E277,E272))&gt;1,1,(E$3-COUNTIF(E270:E277,"&lt;"&amp;E272))/COUNTIF(E270:E277,E272))))</f>
        <v>1</v>
      </c>
      <c r="AD272" s="1">
        <f t="shared" ref="AD272" si="4124">IF(COUNT(F272)&lt;1,0,IF((F$3-COUNTIF(F270:F277,"&lt;"&amp;F272))&lt;0,0,IF(((F$3-COUNTIF(F270:F277,"&lt;"&amp;F272))/COUNTIF(F270:F277,F272))&gt;1,1,(F$3-COUNTIF(F270:F277,"&lt;"&amp;F272))/COUNTIF(F270:F277,F272))))</f>
        <v>1</v>
      </c>
      <c r="AE272" s="1">
        <f t="shared" ref="AE272" si="4125">IF(COUNT(G272)&lt;1,0,IF((G$3-COUNTIF(G270:G277,"&lt;"&amp;G272))&lt;0,0,IF(((G$3-COUNTIF(G270:G277,"&lt;"&amp;G272))/COUNTIF(G270:G277,G272))&gt;1,1,(G$3-COUNTIF(G270:G277,"&lt;"&amp;G272))/COUNTIF(G270:G277,G272))))</f>
        <v>1</v>
      </c>
      <c r="AF272" s="1">
        <f t="shared" ref="AF272" si="4126">IF(COUNT(H272)&lt;1,0,IF((H$3-COUNTIF(H270:H277,"&lt;"&amp;H272))&lt;0,0,IF(((H$3-COUNTIF(H270:H277,"&lt;"&amp;H272))/COUNTIF(H270:H277,H272))&gt;1,1,(H$3-COUNTIF(H270:H277,"&lt;"&amp;H272))/COUNTIF(H270:H277,H272))))</f>
        <v>1</v>
      </c>
      <c r="AG272" s="1">
        <f t="shared" ref="AG272" si="4127">IF(COUNT(I272)&lt;1,0,IF((I$3-COUNTIF(I270:I277,"&lt;"&amp;I272))&lt;0,0,IF(((I$3-COUNTIF(I270:I277,"&lt;"&amp;I272))/COUNTIF(I270:I277,I272))&gt;1,1,(I$3-COUNTIF(I270:I277,"&lt;"&amp;I272))/COUNTIF(I270:I277,I272))))</f>
        <v>0.25</v>
      </c>
      <c r="AH272" s="1">
        <f t="shared" ref="AH272" si="4128">IF(COUNT(J272)&lt;1,0,IF((J$3-COUNTIF(J270:J277,"&lt;"&amp;J272))&lt;0,0,IF(((J$3-COUNTIF(J270:J277,"&lt;"&amp;J272))/COUNTIF(J270:J277,J272))&gt;1,1,(J$3-COUNTIF(J270:J277,"&lt;"&amp;J272))/COUNTIF(J270:J277,J272))))</f>
        <v>1</v>
      </c>
      <c r="AI272" s="1">
        <f t="shared" ref="AI272" si="4129">IF(COUNT(K272)&lt;1,0,IF((K$3-COUNTIF(K270:K277,"&lt;"&amp;K272))&lt;0,0,IF(((K$3-COUNTIF(K270:K277,"&lt;"&amp;K272))/COUNTIF(K270:K277,K272))&gt;1,1,(K$3-COUNTIF(K270:K277,"&lt;"&amp;K272))/COUNTIF(K270:K277,K272))))</f>
        <v>1</v>
      </c>
      <c r="AJ272" s="1">
        <f t="shared" ref="AJ272" si="4130">IF(COUNT(L272)&lt;1,0,IF((L$3-COUNTIF(L270:L277,"&lt;"&amp;L272))&lt;0,0,IF(((L$3-COUNTIF(L270:L277,"&lt;"&amp;L272))/COUNTIF(L270:L277,L272))&gt;1,1,(L$3-COUNTIF(L270:L277,"&lt;"&amp;L272))/COUNTIF(L270:L277,L272))))</f>
        <v>1</v>
      </c>
      <c r="AK272" s="1">
        <f t="shared" ref="AK272" si="4131">IF(COUNT(M272)&lt;1,0,IF((M$3-COUNTIF(M270:M277,"&lt;"&amp;M272))&lt;0,0,IF(((M$3-COUNTIF(M270:M277,"&lt;"&amp;M272))/COUNTIF(M270:M277,M272))&gt;1,1,(M$3-COUNTIF(M270:M277,"&lt;"&amp;M272))/COUNTIF(M270:M277,M272))))</f>
        <v>1</v>
      </c>
      <c r="AL272" s="1">
        <f t="shared" ref="AL272" si="4132">IF(COUNT(N272)&lt;1,0,IF((N$3-COUNTIF(N270:N277,"&lt;"&amp;N272))&lt;0,0,IF(((N$3-COUNTIF(N270:N277,"&lt;"&amp;N272))/COUNTIF(N270:N277,N272))&gt;1,1,(N$3-COUNTIF(N270:N277,"&lt;"&amp;N272))/COUNTIF(N270:N277,N272))))</f>
        <v>0.25</v>
      </c>
      <c r="AM272" s="1">
        <f t="shared" ref="AM272" si="4133">IF(COUNT(O272)&lt;1,0,IF((O$3-COUNTIF(O270:O277,"&lt;"&amp;O272))&lt;0,0,IF(((O$3-COUNTIF(O270:O277,"&lt;"&amp;O272))/COUNTIF(O270:O277,O272))&gt;1,1,(O$3-COUNTIF(O270:O277,"&lt;"&amp;O272))/COUNTIF(O270:O277,O272))))</f>
        <v>1</v>
      </c>
      <c r="AN272" s="1">
        <f t="shared" ref="AN272" si="4134">IF(COUNT(P272)&lt;1,0,IF((P$3-COUNTIF(P270:P277,"&lt;"&amp;P272))&lt;0,0,IF(((P$3-COUNTIF(P270:P277,"&lt;"&amp;P272))/COUNTIF(P270:P277,P272))&gt;1,1,(P$3-COUNTIF(P270:P277,"&lt;"&amp;P272))/COUNTIF(P270:P277,P272))))</f>
        <v>1</v>
      </c>
      <c r="AO272" s="1">
        <f t="shared" ref="AO272" si="4135">IF(COUNT(Q272)&lt;1,0,IF((Q$3-COUNTIF(Q270:Q277,"&lt;"&amp;Q272))&lt;0,0,IF(((Q$3-COUNTIF(Q270:Q277,"&lt;"&amp;Q272))/COUNTIF(Q270:Q277,Q272))&gt;1,1,(Q$3-COUNTIF(Q270:Q277,"&lt;"&amp;Q272))/COUNTIF(Q270:Q277,Q272))))</f>
        <v>1</v>
      </c>
      <c r="AP272" s="1">
        <f t="shared" ref="AP272" si="4136">IF(COUNT(R272)&lt;1,0,IF((R$3-COUNTIF(R270:R277,"&lt;"&amp;R272))&lt;0,0,IF(((R$3-COUNTIF(R270:R277,"&lt;"&amp;R272))/COUNTIF(R270:R277,R272))&gt;1,1,(R$3-COUNTIF(R270:R277,"&lt;"&amp;R272))/COUNTIF(R270:R277,R272))))</f>
        <v>1</v>
      </c>
      <c r="AQ272" s="1">
        <f t="shared" ref="AQ272" si="4137">IF(COUNT(S272)&lt;1,0,IF((S$3-COUNTIF(S270:S277,"&lt;"&amp;S272))&lt;0,0,IF(((S$3-COUNTIF(S270:S277,"&lt;"&amp;S272))/COUNTIF(S270:S277,S272))&gt;1,1,(S$3-COUNTIF(S270:S277,"&lt;"&amp;S272))/COUNTIF(S270:S277,S272))))</f>
        <v>1</v>
      </c>
      <c r="AR272" s="1">
        <f t="shared" ref="AR272" si="4138">IF(COUNT(T272)&lt;1,0,IF((T$3-COUNTIF(T270:T277,"&lt;"&amp;T272))&lt;0,0,IF(((T$3-COUNTIF(T270:T277,"&lt;"&amp;T272))/COUNTIF(T270:T277,T272))&gt;1,1,(T$3-COUNTIF(T270:T277,"&lt;"&amp;T272))/COUNTIF(T270:T277,T272))))</f>
        <v>1</v>
      </c>
      <c r="AS272" s="1">
        <f t="shared" ref="AS272" si="4139">IF(COUNT(U272)&lt;1,0,IF((U$3-COUNTIF(U270:U277,"&lt;"&amp;U272))&lt;0,0,IF(((U$3-COUNTIF(U270:U277,"&lt;"&amp;U272))/COUNTIF(U270:U277,U272))&gt;1,1,(U$3-COUNTIF(U270:U277,"&lt;"&amp;U272))/COUNTIF(U270:U277,U272))))</f>
        <v>0</v>
      </c>
      <c r="AT272" s="1">
        <f t="shared" ref="AT272" si="4140">IF(COUNT(V272)&lt;1,0,IF((V$3-COUNTIF(V270:V277,"&lt;"&amp;V272))&lt;0,0,IF(((V$3-COUNTIF(V270:V277,"&lt;"&amp;V272))/COUNTIF(V270:V277,V272))&gt;1,1,(V$3-COUNTIF(V270:V277,"&lt;"&amp;V272))/COUNTIF(V270:V277,V272))))</f>
        <v>0</v>
      </c>
      <c r="AU272" s="1">
        <f t="shared" ref="AU272" si="4141">IF(COUNT(W272)&lt;1,0,IF((W$3-COUNTIF(W270:W277,"&lt;"&amp;W272))&lt;0,0,IF(((W$3-COUNTIF(W270:W277,"&lt;"&amp;W272))/COUNTIF(W270:W277,W272))&gt;1,1,(W$3-COUNTIF(W270:W277,"&lt;"&amp;W272))/COUNTIF(W270:W277,W272))))</f>
        <v>0</v>
      </c>
      <c r="AV272" s="1">
        <f t="shared" ref="AV272" si="4142">IF(COUNT(X272)&lt;1,0,IF((X$3-COUNTIF(X270:X277,"&lt;"&amp;X272))&lt;0,0,IF(((X$3-COUNTIF(X270:X277,"&lt;"&amp;X272))/COUNTIF(X270:X277,X272))&gt;1,1,(X$3-COUNTIF(X270:X277,"&lt;"&amp;X272))/COUNTIF(X270:X277,X272))))</f>
        <v>0</v>
      </c>
      <c r="AW272" s="1">
        <f t="shared" ref="AW272" si="4143">IF(COUNT(Y272)&lt;1,0,IF((Y$3-COUNTIF(Y270:Y277,"&lt;"&amp;Y272))&lt;0,0,IF(((Y$3-COUNTIF(Y270:Y277,"&lt;"&amp;Y272))/COUNTIF(Y270:Y277,Y272))&gt;1,1,(Y$3-COUNTIF(Y270:Y277,"&lt;"&amp;Y272))/COUNTIF(Y270:Y277,Y272))))</f>
        <v>0</v>
      </c>
    </row>
    <row r="273" spans="1:49" ht="15" x14ac:dyDescent="0.2">
      <c r="B273" s="27" t="s">
        <v>188</v>
      </c>
      <c r="C273" s="28" t="s">
        <v>221</v>
      </c>
      <c r="D273" s="7">
        <v>36</v>
      </c>
      <c r="E273" s="7">
        <v>36</v>
      </c>
      <c r="F273" s="7">
        <v>36</v>
      </c>
      <c r="G273" s="7">
        <v>37</v>
      </c>
      <c r="H273" s="7">
        <v>36</v>
      </c>
      <c r="I273" s="7">
        <v>36</v>
      </c>
      <c r="J273" s="7">
        <v>36</v>
      </c>
      <c r="K273" s="7">
        <v>36</v>
      </c>
      <c r="L273" s="7">
        <v>36</v>
      </c>
      <c r="M273" s="7">
        <v>36</v>
      </c>
      <c r="N273" s="7">
        <v>34</v>
      </c>
      <c r="O273" s="7">
        <v>45</v>
      </c>
      <c r="P273" s="7">
        <v>36</v>
      </c>
      <c r="Q273" s="7">
        <v>38</v>
      </c>
      <c r="R273" s="7">
        <v>38</v>
      </c>
      <c r="S273" s="7">
        <v>35</v>
      </c>
      <c r="T273" s="7">
        <v>42</v>
      </c>
      <c r="U273" s="7"/>
      <c r="V273" s="7"/>
      <c r="W273" s="7"/>
      <c r="X273" s="7"/>
      <c r="Y273" s="7"/>
      <c r="Z273" s="13">
        <f t="shared" si="4101"/>
        <v>37</v>
      </c>
      <c r="AB273" s="1">
        <f>IF(COUNT(D273)&lt;1,0,IF((D$3-COUNTIF(D270:D277,"&lt;"&amp;D273))&lt;0,0,IF(((D$3-COUNTIF(D270:D277,"&lt;"&amp;D273))/COUNTIF(D270:D277,D273))&gt;1,1,(D$3-COUNTIF(D270:D277,"&lt;"&amp;D273))/COUNTIF(D270:D277,D273))))</f>
        <v>1</v>
      </c>
      <c r="AC273" s="1">
        <f t="shared" ref="AC273" si="4144">IF(COUNT(E273)&lt;1,0,IF((E$3-COUNTIF(E270:E277,"&lt;"&amp;E273))&lt;0,0,IF(((E$3-COUNTIF(E270:E277,"&lt;"&amp;E273))/COUNTIF(E270:E277,E273))&gt;1,1,(E$3-COUNTIF(E270:E277,"&lt;"&amp;E273))/COUNTIF(E270:E277,E273))))</f>
        <v>1</v>
      </c>
      <c r="AD273" s="1">
        <f t="shared" ref="AD273" si="4145">IF(COUNT(F273)&lt;1,0,IF((F$3-COUNTIF(F270:F277,"&lt;"&amp;F273))&lt;0,0,IF(((F$3-COUNTIF(F270:F277,"&lt;"&amp;F273))/COUNTIF(F270:F277,F273))&gt;1,1,(F$3-COUNTIF(F270:F277,"&lt;"&amp;F273))/COUNTIF(F270:F277,F273))))</f>
        <v>1</v>
      </c>
      <c r="AE273" s="1">
        <f t="shared" ref="AE273" si="4146">IF(COUNT(G273)&lt;1,0,IF((G$3-COUNTIF(G270:G277,"&lt;"&amp;G273))&lt;0,0,IF(((G$3-COUNTIF(G270:G277,"&lt;"&amp;G273))/COUNTIF(G270:G277,G273))&gt;1,1,(G$3-COUNTIF(G270:G277,"&lt;"&amp;G273))/COUNTIF(G270:G277,G273))))</f>
        <v>1</v>
      </c>
      <c r="AF273" s="1">
        <f t="shared" ref="AF273" si="4147">IF(COUNT(H273)&lt;1,0,IF((H$3-COUNTIF(H270:H277,"&lt;"&amp;H273))&lt;0,0,IF(((H$3-COUNTIF(H270:H277,"&lt;"&amp;H273))/COUNTIF(H270:H277,H273))&gt;1,1,(H$3-COUNTIF(H270:H277,"&lt;"&amp;H273))/COUNTIF(H270:H277,H273))))</f>
        <v>1</v>
      </c>
      <c r="AG273" s="1">
        <f t="shared" ref="AG273" si="4148">IF(COUNT(I273)&lt;1,0,IF((I$3-COUNTIF(I270:I277,"&lt;"&amp;I273))&lt;0,0,IF(((I$3-COUNTIF(I270:I277,"&lt;"&amp;I273))/COUNTIF(I270:I277,I273))&gt;1,1,(I$3-COUNTIF(I270:I277,"&lt;"&amp;I273))/COUNTIF(I270:I277,I273))))</f>
        <v>1</v>
      </c>
      <c r="AH273" s="1">
        <f t="shared" ref="AH273" si="4149">IF(COUNT(J273)&lt;1,0,IF((J$3-COUNTIF(J270:J277,"&lt;"&amp;J273))&lt;0,0,IF(((J$3-COUNTIF(J270:J277,"&lt;"&amp;J273))/COUNTIF(J270:J277,J273))&gt;1,1,(J$3-COUNTIF(J270:J277,"&lt;"&amp;J273))/COUNTIF(J270:J277,J273))))</f>
        <v>1</v>
      </c>
      <c r="AI273" s="1">
        <f t="shared" ref="AI273" si="4150">IF(COUNT(K273)&lt;1,0,IF((K$3-COUNTIF(K270:K277,"&lt;"&amp;K273))&lt;0,0,IF(((K$3-COUNTIF(K270:K277,"&lt;"&amp;K273))/COUNTIF(K270:K277,K273))&gt;1,1,(K$3-COUNTIF(K270:K277,"&lt;"&amp;K273))/COUNTIF(K270:K277,K273))))</f>
        <v>1</v>
      </c>
      <c r="AJ273" s="1">
        <f t="shared" ref="AJ273" si="4151">IF(COUNT(L273)&lt;1,0,IF((L$3-COUNTIF(L270:L277,"&lt;"&amp;L273))&lt;0,0,IF(((L$3-COUNTIF(L270:L277,"&lt;"&amp;L273))/COUNTIF(L270:L277,L273))&gt;1,1,(L$3-COUNTIF(L270:L277,"&lt;"&amp;L273))/COUNTIF(L270:L277,L273))))</f>
        <v>1</v>
      </c>
      <c r="AK273" s="1">
        <f t="shared" ref="AK273" si="4152">IF(COUNT(M273)&lt;1,0,IF((M$3-COUNTIF(M270:M277,"&lt;"&amp;M273))&lt;0,0,IF(((M$3-COUNTIF(M270:M277,"&lt;"&amp;M273))/COUNTIF(M270:M277,M273))&gt;1,1,(M$3-COUNTIF(M270:M277,"&lt;"&amp;M273))/COUNTIF(M270:M277,M273))))</f>
        <v>1</v>
      </c>
      <c r="AL273" s="1">
        <f t="shared" ref="AL273" si="4153">IF(COUNT(N273)&lt;1,0,IF((N$3-COUNTIF(N270:N277,"&lt;"&amp;N273))&lt;0,0,IF(((N$3-COUNTIF(N270:N277,"&lt;"&amp;N273))/COUNTIF(N270:N277,N273))&gt;1,1,(N$3-COUNTIF(N270:N277,"&lt;"&amp;N273))/COUNTIF(N270:N277,N273))))</f>
        <v>1</v>
      </c>
      <c r="AM273" s="1">
        <f t="shared" ref="AM273" si="4154">IF(COUNT(O273)&lt;1,0,IF((O$3-COUNTIF(O270:O277,"&lt;"&amp;O273))&lt;0,0,IF(((O$3-COUNTIF(O270:O277,"&lt;"&amp;O273))/COUNTIF(O270:O277,O273))&gt;1,1,(O$3-COUNTIF(O270:O277,"&lt;"&amp;O273))/COUNTIF(O270:O277,O273))))</f>
        <v>0.4</v>
      </c>
      <c r="AN273" s="1">
        <f t="shared" ref="AN273" si="4155">IF(COUNT(P273)&lt;1,0,IF((P$3-COUNTIF(P270:P277,"&lt;"&amp;P273))&lt;0,0,IF(((P$3-COUNTIF(P270:P277,"&lt;"&amp;P273))/COUNTIF(P270:P277,P273))&gt;1,1,(P$3-COUNTIF(P270:P277,"&lt;"&amp;P273))/COUNTIF(P270:P277,P273))))</f>
        <v>1</v>
      </c>
      <c r="AO273" s="1">
        <f t="shared" ref="AO273" si="4156">IF(COUNT(Q273)&lt;1,0,IF((Q$3-COUNTIF(Q270:Q277,"&lt;"&amp;Q273))&lt;0,0,IF(((Q$3-COUNTIF(Q270:Q277,"&lt;"&amp;Q273))/COUNTIF(Q270:Q277,Q273))&gt;1,1,(Q$3-COUNTIF(Q270:Q277,"&lt;"&amp;Q273))/COUNTIF(Q270:Q277,Q273))))</f>
        <v>1</v>
      </c>
      <c r="AP273" s="1">
        <f t="shared" ref="AP273" si="4157">IF(COUNT(R273)&lt;1,0,IF((R$3-COUNTIF(R270:R277,"&lt;"&amp;R273))&lt;0,0,IF(((R$3-COUNTIF(R270:R277,"&lt;"&amp;R273))/COUNTIF(R270:R277,R273))&gt;1,1,(R$3-COUNTIF(R270:R277,"&lt;"&amp;R273))/COUNTIF(R270:R277,R273))))</f>
        <v>1</v>
      </c>
      <c r="AQ273" s="1">
        <f t="shared" ref="AQ273" si="4158">IF(COUNT(S273)&lt;1,0,IF((S$3-COUNTIF(S270:S277,"&lt;"&amp;S273))&lt;0,0,IF(((S$3-COUNTIF(S270:S277,"&lt;"&amp;S273))/COUNTIF(S270:S277,S273))&gt;1,1,(S$3-COUNTIF(S270:S277,"&lt;"&amp;S273))/COUNTIF(S270:S277,S273))))</f>
        <v>1</v>
      </c>
      <c r="AR273" s="1">
        <f t="shared" ref="AR273" si="4159">IF(COUNT(T273)&lt;1,0,IF((T$3-COUNTIF(T270:T277,"&lt;"&amp;T273))&lt;0,0,IF(((T$3-COUNTIF(T270:T277,"&lt;"&amp;T273))/COUNTIF(T270:T277,T273))&gt;1,1,(T$3-COUNTIF(T270:T277,"&lt;"&amp;T273))/COUNTIF(T270:T277,T273))))</f>
        <v>0</v>
      </c>
      <c r="AS273" s="1">
        <f t="shared" ref="AS273" si="4160">IF(COUNT(U273)&lt;1,0,IF((U$3-COUNTIF(U270:U277,"&lt;"&amp;U273))&lt;0,0,IF(((U$3-COUNTIF(U270:U277,"&lt;"&amp;U273))/COUNTIF(U270:U277,U273))&gt;1,1,(U$3-COUNTIF(U270:U277,"&lt;"&amp;U273))/COUNTIF(U270:U277,U273))))</f>
        <v>0</v>
      </c>
      <c r="AT273" s="1">
        <f t="shared" ref="AT273" si="4161">IF(COUNT(V273)&lt;1,0,IF((V$3-COUNTIF(V270:V277,"&lt;"&amp;V273))&lt;0,0,IF(((V$3-COUNTIF(V270:V277,"&lt;"&amp;V273))/COUNTIF(V270:V277,V273))&gt;1,1,(V$3-COUNTIF(V270:V277,"&lt;"&amp;V273))/COUNTIF(V270:V277,V273))))</f>
        <v>0</v>
      </c>
      <c r="AU273" s="1">
        <f t="shared" ref="AU273" si="4162">IF(COUNT(W273)&lt;1,0,IF((W$3-COUNTIF(W270:W277,"&lt;"&amp;W273))&lt;0,0,IF(((W$3-COUNTIF(W270:W277,"&lt;"&amp;W273))/COUNTIF(W270:W277,W273))&gt;1,1,(W$3-COUNTIF(W270:W277,"&lt;"&amp;W273))/COUNTIF(W270:W277,W273))))</f>
        <v>0</v>
      </c>
      <c r="AV273" s="1">
        <f t="shared" ref="AV273" si="4163">IF(COUNT(X273)&lt;1,0,IF((X$3-COUNTIF(X270:X277,"&lt;"&amp;X273))&lt;0,0,IF(((X$3-COUNTIF(X270:X277,"&lt;"&amp;X273))/COUNTIF(X270:X277,X273))&gt;1,1,(X$3-COUNTIF(X270:X277,"&lt;"&amp;X273))/COUNTIF(X270:X277,X273))))</f>
        <v>0</v>
      </c>
      <c r="AW273" s="1">
        <f t="shared" ref="AW273" si="4164">IF(COUNT(Y273)&lt;1,0,IF((Y$3-COUNTIF(Y270:Y277,"&lt;"&amp;Y273))&lt;0,0,IF(((Y$3-COUNTIF(Y270:Y277,"&lt;"&amp;Y273))/COUNTIF(Y270:Y277,Y273))&gt;1,1,(Y$3-COUNTIF(Y270:Y277,"&lt;"&amp;Y273))/COUNTIF(Y270:Y277,Y273))))</f>
        <v>0</v>
      </c>
    </row>
    <row r="274" spans="1:49" ht="15" x14ac:dyDescent="0.2">
      <c r="B274" s="27" t="s">
        <v>189</v>
      </c>
      <c r="C274" s="28" t="s">
        <v>221</v>
      </c>
      <c r="D274" s="7">
        <v>45</v>
      </c>
      <c r="E274" s="7">
        <v>43</v>
      </c>
      <c r="F274" s="7">
        <v>36</v>
      </c>
      <c r="G274" s="7">
        <v>40</v>
      </c>
      <c r="H274" s="7">
        <v>35</v>
      </c>
      <c r="I274" s="7">
        <v>45</v>
      </c>
      <c r="J274" s="7">
        <v>45</v>
      </c>
      <c r="K274" s="7">
        <v>35</v>
      </c>
      <c r="L274" s="7">
        <v>35</v>
      </c>
      <c r="M274" s="7">
        <v>37</v>
      </c>
      <c r="N274" s="7">
        <v>37</v>
      </c>
      <c r="O274" s="7">
        <v>45</v>
      </c>
      <c r="P274" s="7">
        <v>34</v>
      </c>
      <c r="Q274" s="7">
        <v>39</v>
      </c>
      <c r="R274" s="7">
        <v>45</v>
      </c>
      <c r="S274" s="7">
        <v>44</v>
      </c>
      <c r="T274" s="7">
        <v>35</v>
      </c>
      <c r="U274" s="7"/>
      <c r="V274" s="7"/>
      <c r="W274" s="7"/>
      <c r="X274" s="7"/>
      <c r="Y274" s="7"/>
      <c r="Z274" s="13">
        <f t="shared" si="4101"/>
        <v>39.705882352941174</v>
      </c>
      <c r="AB274" s="1">
        <f>IF(COUNT(D274)&lt;1,0,IF((D$3-COUNTIF(D270:D277,"&lt;"&amp;D274))&lt;0,0,IF(((D$3-COUNTIF(D270:D277,"&lt;"&amp;D274))/COUNTIF(D270:D277,D274))&gt;1,1,(D$3-COUNTIF(D270:D277,"&lt;"&amp;D274))/COUNTIF(D270:D277,D274))))</f>
        <v>0</v>
      </c>
      <c r="AC274" s="1">
        <f t="shared" ref="AC274" si="4165">IF(COUNT(E274)&lt;1,0,IF((E$3-COUNTIF(E270:E277,"&lt;"&amp;E274))&lt;0,0,IF(((E$3-COUNTIF(E270:E277,"&lt;"&amp;E274))/COUNTIF(E270:E277,E274))&gt;1,1,(E$3-COUNTIF(E270:E277,"&lt;"&amp;E274))/COUNTIF(E270:E277,E274))))</f>
        <v>0.33333333333333331</v>
      </c>
      <c r="AD274" s="1">
        <f t="shared" ref="AD274" si="4166">IF(COUNT(F274)&lt;1,0,IF((F$3-COUNTIF(F270:F277,"&lt;"&amp;F274))&lt;0,0,IF(((F$3-COUNTIF(F270:F277,"&lt;"&amp;F274))/COUNTIF(F270:F277,F274))&gt;1,1,(F$3-COUNTIF(F270:F277,"&lt;"&amp;F274))/COUNTIF(F270:F277,F274))))</f>
        <v>1</v>
      </c>
      <c r="AE274" s="1">
        <f t="shared" ref="AE274" si="4167">IF(COUNT(G274)&lt;1,0,IF((G$3-COUNTIF(G270:G277,"&lt;"&amp;G274))&lt;0,0,IF(((G$3-COUNTIF(G270:G277,"&lt;"&amp;G274))/COUNTIF(G270:G277,G274))&gt;1,1,(G$3-COUNTIF(G270:G277,"&lt;"&amp;G274))/COUNTIF(G270:G277,G274))))</f>
        <v>1</v>
      </c>
      <c r="AF274" s="1">
        <f t="shared" ref="AF274" si="4168">IF(COUNT(H274)&lt;1,0,IF((H$3-COUNTIF(H270:H277,"&lt;"&amp;H274))&lt;0,0,IF(((H$3-COUNTIF(H270:H277,"&lt;"&amp;H274))/COUNTIF(H270:H277,H274))&gt;1,1,(H$3-COUNTIF(H270:H277,"&lt;"&amp;H274))/COUNTIF(H270:H277,H274))))</f>
        <v>1</v>
      </c>
      <c r="AG274" s="1">
        <f t="shared" ref="AG274" si="4169">IF(COUNT(I274)&lt;1,0,IF((I$3-COUNTIF(I270:I277,"&lt;"&amp;I274))&lt;0,0,IF(((I$3-COUNTIF(I270:I277,"&lt;"&amp;I274))/COUNTIF(I270:I277,I274))&gt;1,1,(I$3-COUNTIF(I270:I277,"&lt;"&amp;I274))/COUNTIF(I270:I277,I274))))</f>
        <v>0.25</v>
      </c>
      <c r="AH274" s="1">
        <f t="shared" ref="AH274" si="4170">IF(COUNT(J274)&lt;1,0,IF((J$3-COUNTIF(J270:J277,"&lt;"&amp;J274))&lt;0,0,IF(((J$3-COUNTIF(J270:J277,"&lt;"&amp;J274))/COUNTIF(J270:J277,J274))&gt;1,1,(J$3-COUNTIF(J270:J277,"&lt;"&amp;J274))/COUNTIF(J270:J277,J274))))</f>
        <v>0</v>
      </c>
      <c r="AI274" s="1">
        <f t="shared" ref="AI274" si="4171">IF(COUNT(K274)&lt;1,0,IF((K$3-COUNTIF(K270:K277,"&lt;"&amp;K274))&lt;0,0,IF(((K$3-COUNTIF(K270:K277,"&lt;"&amp;K274))/COUNTIF(K270:K277,K274))&gt;1,1,(K$3-COUNTIF(K270:K277,"&lt;"&amp;K274))/COUNTIF(K270:K277,K274))))</f>
        <v>1</v>
      </c>
      <c r="AJ274" s="1">
        <f t="shared" ref="AJ274" si="4172">IF(COUNT(L274)&lt;1,0,IF((L$3-COUNTIF(L270:L277,"&lt;"&amp;L274))&lt;0,0,IF(((L$3-COUNTIF(L270:L277,"&lt;"&amp;L274))/COUNTIF(L270:L277,L274))&gt;1,1,(L$3-COUNTIF(L270:L277,"&lt;"&amp;L274))/COUNTIF(L270:L277,L274))))</f>
        <v>1</v>
      </c>
      <c r="AK274" s="1">
        <f t="shared" ref="AK274" si="4173">IF(COUNT(M274)&lt;1,0,IF((M$3-COUNTIF(M270:M277,"&lt;"&amp;M274))&lt;0,0,IF(((M$3-COUNTIF(M270:M277,"&lt;"&amp;M274))/COUNTIF(M270:M277,M274))&gt;1,1,(M$3-COUNTIF(M270:M277,"&lt;"&amp;M274))/COUNTIF(M270:M277,M274))))</f>
        <v>1</v>
      </c>
      <c r="AL274" s="1">
        <f t="shared" ref="AL274" si="4174">IF(COUNT(N274)&lt;1,0,IF((N$3-COUNTIF(N270:N277,"&lt;"&amp;N274))&lt;0,0,IF(((N$3-COUNTIF(N270:N277,"&lt;"&amp;N274))/COUNTIF(N270:N277,N274))&gt;1,1,(N$3-COUNTIF(N270:N277,"&lt;"&amp;N274))/COUNTIF(N270:N277,N274))))</f>
        <v>1</v>
      </c>
      <c r="AM274" s="1">
        <f t="shared" ref="AM274" si="4175">IF(COUNT(O274)&lt;1,0,IF((O$3-COUNTIF(O270:O277,"&lt;"&amp;O274))&lt;0,0,IF(((O$3-COUNTIF(O270:O277,"&lt;"&amp;O274))/COUNTIF(O270:O277,O274))&gt;1,1,(O$3-COUNTIF(O270:O277,"&lt;"&amp;O274))/COUNTIF(O270:O277,O274))))</f>
        <v>0.4</v>
      </c>
      <c r="AN274" s="1">
        <f t="shared" ref="AN274" si="4176">IF(COUNT(P274)&lt;1,0,IF((P$3-COUNTIF(P270:P277,"&lt;"&amp;P274))&lt;0,0,IF(((P$3-COUNTIF(P270:P277,"&lt;"&amp;P274))/COUNTIF(P270:P277,P274))&gt;1,1,(P$3-COUNTIF(P270:P277,"&lt;"&amp;P274))/COUNTIF(P270:P277,P274))))</f>
        <v>1</v>
      </c>
      <c r="AO274" s="1">
        <f t="shared" ref="AO274" si="4177">IF(COUNT(Q274)&lt;1,0,IF((Q$3-COUNTIF(Q270:Q277,"&lt;"&amp;Q274))&lt;0,0,IF(((Q$3-COUNTIF(Q270:Q277,"&lt;"&amp;Q274))/COUNTIF(Q270:Q277,Q274))&gt;1,1,(Q$3-COUNTIF(Q270:Q277,"&lt;"&amp;Q274))/COUNTIF(Q270:Q277,Q274))))</f>
        <v>1</v>
      </c>
      <c r="AP274" s="1">
        <f t="shared" ref="AP274" si="4178">IF(COUNT(R274)&lt;1,0,IF((R$3-COUNTIF(R270:R277,"&lt;"&amp;R274))&lt;0,0,IF(((R$3-COUNTIF(R270:R277,"&lt;"&amp;R274))/COUNTIF(R270:R277,R274))&gt;1,1,(R$3-COUNTIF(R270:R277,"&lt;"&amp;R274))/COUNTIF(R270:R277,R274))))</f>
        <v>0</v>
      </c>
      <c r="AQ274" s="1">
        <f t="shared" ref="AQ274" si="4179">IF(COUNT(S274)&lt;1,0,IF((S$3-COUNTIF(S270:S277,"&lt;"&amp;S274))&lt;0,0,IF(((S$3-COUNTIF(S270:S277,"&lt;"&amp;S274))/COUNTIF(S270:S277,S274))&gt;1,1,(S$3-COUNTIF(S270:S277,"&lt;"&amp;S274))/COUNTIF(S270:S277,S274))))</f>
        <v>1</v>
      </c>
      <c r="AR274" s="1">
        <f t="shared" ref="AR274" si="4180">IF(COUNT(T274)&lt;1,0,IF((T$3-COUNTIF(T270:T277,"&lt;"&amp;T274))&lt;0,0,IF(((T$3-COUNTIF(T270:T277,"&lt;"&amp;T274))/COUNTIF(T270:T277,T274))&gt;1,1,(T$3-COUNTIF(T270:T277,"&lt;"&amp;T274))/COUNTIF(T270:T277,T274))))</f>
        <v>1</v>
      </c>
      <c r="AS274" s="1">
        <f t="shared" ref="AS274" si="4181">IF(COUNT(U274)&lt;1,0,IF((U$3-COUNTIF(U270:U277,"&lt;"&amp;U274))&lt;0,0,IF(((U$3-COUNTIF(U270:U277,"&lt;"&amp;U274))/COUNTIF(U270:U277,U274))&gt;1,1,(U$3-COUNTIF(U270:U277,"&lt;"&amp;U274))/COUNTIF(U270:U277,U274))))</f>
        <v>0</v>
      </c>
      <c r="AT274" s="1">
        <f t="shared" ref="AT274" si="4182">IF(COUNT(V274)&lt;1,0,IF((V$3-COUNTIF(V270:V277,"&lt;"&amp;V274))&lt;0,0,IF(((V$3-COUNTIF(V270:V277,"&lt;"&amp;V274))/COUNTIF(V270:V277,V274))&gt;1,1,(V$3-COUNTIF(V270:V277,"&lt;"&amp;V274))/COUNTIF(V270:V277,V274))))</f>
        <v>0</v>
      </c>
      <c r="AU274" s="1">
        <f t="shared" ref="AU274" si="4183">IF(COUNT(W274)&lt;1,0,IF((W$3-COUNTIF(W270:W277,"&lt;"&amp;W274))&lt;0,0,IF(((W$3-COUNTIF(W270:W277,"&lt;"&amp;W274))/COUNTIF(W270:W277,W274))&gt;1,1,(W$3-COUNTIF(W270:W277,"&lt;"&amp;W274))/COUNTIF(W270:W277,W274))))</f>
        <v>0</v>
      </c>
      <c r="AV274" s="1">
        <f t="shared" ref="AV274" si="4184">IF(COUNT(X274)&lt;1,0,IF((X$3-COUNTIF(X270:X277,"&lt;"&amp;X274))&lt;0,0,IF(((X$3-COUNTIF(X270:X277,"&lt;"&amp;X274))/COUNTIF(X270:X277,X274))&gt;1,1,(X$3-COUNTIF(X270:X277,"&lt;"&amp;X274))/COUNTIF(X270:X277,X274))))</f>
        <v>0</v>
      </c>
      <c r="AW274" s="1">
        <f t="shared" ref="AW274" si="4185">IF(COUNT(Y274)&lt;1,0,IF((Y$3-COUNTIF(Y270:Y277,"&lt;"&amp;Y274))&lt;0,0,IF(((Y$3-COUNTIF(Y270:Y277,"&lt;"&amp;Y274))/COUNTIF(Y270:Y277,Y274))&gt;1,1,(Y$3-COUNTIF(Y270:Y277,"&lt;"&amp;Y274))/COUNTIF(Y270:Y277,Y274))))</f>
        <v>0</v>
      </c>
    </row>
    <row r="275" spans="1:49" ht="15" x14ac:dyDescent="0.2">
      <c r="B275" s="27" t="s">
        <v>247</v>
      </c>
      <c r="C275" s="28" t="s">
        <v>221</v>
      </c>
      <c r="D275" s="7">
        <v>44</v>
      </c>
      <c r="E275" s="7">
        <v>43</v>
      </c>
      <c r="F275" s="7">
        <v>36</v>
      </c>
      <c r="G275" s="7">
        <v>36</v>
      </c>
      <c r="H275" s="7">
        <v>34</v>
      </c>
      <c r="I275" s="7">
        <v>45</v>
      </c>
      <c r="J275" s="7">
        <v>33</v>
      </c>
      <c r="K275" s="7">
        <v>33</v>
      </c>
      <c r="L275" s="7">
        <v>44</v>
      </c>
      <c r="M275" s="7">
        <v>39</v>
      </c>
      <c r="N275" s="7">
        <v>45</v>
      </c>
      <c r="O275" s="7">
        <v>39</v>
      </c>
      <c r="P275" s="7">
        <v>38</v>
      </c>
      <c r="Q275" s="7">
        <v>45</v>
      </c>
      <c r="R275" s="7">
        <v>39</v>
      </c>
      <c r="S275" s="7">
        <v>41</v>
      </c>
      <c r="T275" s="7">
        <v>34</v>
      </c>
      <c r="U275" s="7"/>
      <c r="V275" s="7"/>
      <c r="W275" s="7"/>
      <c r="X275" s="7"/>
      <c r="Y275" s="7"/>
      <c r="Z275" s="13">
        <f t="shared" si="4101"/>
        <v>39.294117647058826</v>
      </c>
      <c r="AB275" s="1">
        <f>IF(COUNT(D275)&lt;1,0,IF((D$3-COUNTIF(D270:D277,"&lt;"&amp;D275))&lt;0,0,IF(((D$3-COUNTIF(D270:D277,"&lt;"&amp;D275))/COUNTIF(D270:D277,D275))&gt;1,1,(D$3-COUNTIF(D270:D277,"&lt;"&amp;D275))/COUNTIF(D270:D277,D275))))</f>
        <v>0</v>
      </c>
      <c r="AC275" s="1">
        <f t="shared" ref="AC275" si="4186">IF(COUNT(E275)&lt;1,0,IF((E$3-COUNTIF(E270:E277,"&lt;"&amp;E275))&lt;0,0,IF(((E$3-COUNTIF(E270:E277,"&lt;"&amp;E275))/COUNTIF(E270:E277,E275))&gt;1,1,(E$3-COUNTIF(E270:E277,"&lt;"&amp;E275))/COUNTIF(E270:E277,E275))))</f>
        <v>0.33333333333333331</v>
      </c>
      <c r="AD275" s="1">
        <f t="shared" ref="AD275" si="4187">IF(COUNT(F275)&lt;1,0,IF((F$3-COUNTIF(F270:F277,"&lt;"&amp;F275))&lt;0,0,IF(((F$3-COUNTIF(F270:F277,"&lt;"&amp;F275))/COUNTIF(F270:F277,F275))&gt;1,1,(F$3-COUNTIF(F270:F277,"&lt;"&amp;F275))/COUNTIF(F270:F277,F275))))</f>
        <v>1</v>
      </c>
      <c r="AE275" s="1">
        <f t="shared" ref="AE275" si="4188">IF(COUNT(G275)&lt;1,0,IF((G$3-COUNTIF(G270:G277,"&lt;"&amp;G275))&lt;0,0,IF(((G$3-COUNTIF(G270:G277,"&lt;"&amp;G275))/COUNTIF(G270:G277,G275))&gt;1,1,(G$3-COUNTIF(G270:G277,"&lt;"&amp;G275))/COUNTIF(G270:G277,G275))))</f>
        <v>1</v>
      </c>
      <c r="AF275" s="1">
        <f t="shared" ref="AF275" si="4189">IF(COUNT(H275)&lt;1,0,IF((H$3-COUNTIF(H270:H277,"&lt;"&amp;H275))&lt;0,0,IF(((H$3-COUNTIF(H270:H277,"&lt;"&amp;H275))/COUNTIF(H270:H277,H275))&gt;1,1,(H$3-COUNTIF(H270:H277,"&lt;"&amp;H275))/COUNTIF(H270:H277,H275))))</f>
        <v>1</v>
      </c>
      <c r="AG275" s="1">
        <f t="shared" ref="AG275" si="4190">IF(COUNT(I275)&lt;1,0,IF((I$3-COUNTIF(I270:I277,"&lt;"&amp;I275))&lt;0,0,IF(((I$3-COUNTIF(I270:I277,"&lt;"&amp;I275))/COUNTIF(I270:I277,I275))&gt;1,1,(I$3-COUNTIF(I270:I277,"&lt;"&amp;I275))/COUNTIF(I270:I277,I275))))</f>
        <v>0.25</v>
      </c>
      <c r="AH275" s="1">
        <f t="shared" ref="AH275" si="4191">IF(COUNT(J275)&lt;1,0,IF((J$3-COUNTIF(J270:J277,"&lt;"&amp;J275))&lt;0,0,IF(((J$3-COUNTIF(J270:J277,"&lt;"&amp;J275))/COUNTIF(J270:J277,J275))&gt;1,1,(J$3-COUNTIF(J270:J277,"&lt;"&amp;J275))/COUNTIF(J270:J277,J275))))</f>
        <v>1</v>
      </c>
      <c r="AI275" s="1">
        <f t="shared" ref="AI275" si="4192">IF(COUNT(K275)&lt;1,0,IF((K$3-COUNTIF(K270:K277,"&lt;"&amp;K275))&lt;0,0,IF(((K$3-COUNTIF(K270:K277,"&lt;"&amp;K275))/COUNTIF(K270:K277,K275))&gt;1,1,(K$3-COUNTIF(K270:K277,"&lt;"&amp;K275))/COUNTIF(K270:K277,K275))))</f>
        <v>1</v>
      </c>
      <c r="AJ275" s="1">
        <f t="shared" ref="AJ275" si="4193">IF(COUNT(L275)&lt;1,0,IF((L$3-COUNTIF(L270:L277,"&lt;"&amp;L275))&lt;0,0,IF(((L$3-COUNTIF(L270:L277,"&lt;"&amp;L275))/COUNTIF(L270:L277,L275))&gt;1,1,(L$3-COUNTIF(L270:L277,"&lt;"&amp;L275))/COUNTIF(L270:L277,L275))))</f>
        <v>1</v>
      </c>
      <c r="AK275" s="1">
        <f t="shared" ref="AK275" si="4194">IF(COUNT(M275)&lt;1,0,IF((M$3-COUNTIF(M270:M277,"&lt;"&amp;M275))&lt;0,0,IF(((M$3-COUNTIF(M270:M277,"&lt;"&amp;M275))/COUNTIF(M270:M277,M275))&gt;1,1,(M$3-COUNTIF(M270:M277,"&lt;"&amp;M275))/COUNTIF(M270:M277,M275))))</f>
        <v>0</v>
      </c>
      <c r="AL275" s="1">
        <f t="shared" ref="AL275" si="4195">IF(COUNT(N275)&lt;1,0,IF((N$3-COUNTIF(N270:N277,"&lt;"&amp;N275))&lt;0,0,IF(((N$3-COUNTIF(N270:N277,"&lt;"&amp;N275))/COUNTIF(N270:N277,N275))&gt;1,1,(N$3-COUNTIF(N270:N277,"&lt;"&amp;N275))/COUNTIF(N270:N277,N275))))</f>
        <v>0.25</v>
      </c>
      <c r="AM275" s="1">
        <f t="shared" ref="AM275" si="4196">IF(COUNT(O275)&lt;1,0,IF((O$3-COUNTIF(O270:O277,"&lt;"&amp;O275))&lt;0,0,IF(((O$3-COUNTIF(O270:O277,"&lt;"&amp;O275))/COUNTIF(O270:O277,O275))&gt;1,1,(O$3-COUNTIF(O270:O277,"&lt;"&amp;O275))/COUNTIF(O270:O277,O275))))</f>
        <v>1</v>
      </c>
      <c r="AN275" s="1">
        <f t="shared" ref="AN275" si="4197">IF(COUNT(P275)&lt;1,0,IF((P$3-COUNTIF(P270:P277,"&lt;"&amp;P275))&lt;0,0,IF(((P$3-COUNTIF(P270:P277,"&lt;"&amp;P275))/COUNTIF(P270:P277,P275))&gt;1,1,(P$3-COUNTIF(P270:P277,"&lt;"&amp;P275))/COUNTIF(P270:P277,P275))))</f>
        <v>0.5</v>
      </c>
      <c r="AO275" s="1">
        <f t="shared" ref="AO275" si="4198">IF(COUNT(Q275)&lt;1,0,IF((Q$3-COUNTIF(Q270:Q277,"&lt;"&amp;Q275))&lt;0,0,IF(((Q$3-COUNTIF(Q270:Q277,"&lt;"&amp;Q275))/COUNTIF(Q270:Q277,Q275))&gt;1,1,(Q$3-COUNTIF(Q270:Q277,"&lt;"&amp;Q275))/COUNTIF(Q270:Q277,Q275))))</f>
        <v>0.25</v>
      </c>
      <c r="AP275" s="1">
        <f t="shared" ref="AP275" si="4199">IF(COUNT(R275)&lt;1,0,IF((R$3-COUNTIF(R270:R277,"&lt;"&amp;R275))&lt;0,0,IF(((R$3-COUNTIF(R270:R277,"&lt;"&amp;R275))/COUNTIF(R270:R277,R275))&gt;1,1,(R$3-COUNTIF(R270:R277,"&lt;"&amp;R275))/COUNTIF(R270:R277,R275))))</f>
        <v>1</v>
      </c>
      <c r="AQ275" s="1">
        <f t="shared" ref="AQ275" si="4200">IF(COUNT(S275)&lt;1,0,IF((S$3-COUNTIF(S270:S277,"&lt;"&amp;S275))&lt;0,0,IF(((S$3-COUNTIF(S270:S277,"&lt;"&amp;S275))/COUNTIF(S270:S277,S275))&gt;1,1,(S$3-COUNTIF(S270:S277,"&lt;"&amp;S275))/COUNTIF(S270:S277,S275))))</f>
        <v>1</v>
      </c>
      <c r="AR275" s="1">
        <f t="shared" ref="AR275" si="4201">IF(COUNT(T275)&lt;1,0,IF((T$3-COUNTIF(T270:T277,"&lt;"&amp;T275))&lt;0,0,IF(((T$3-COUNTIF(T270:T277,"&lt;"&amp;T275))/COUNTIF(T270:T277,T275))&gt;1,1,(T$3-COUNTIF(T270:T277,"&lt;"&amp;T275))/COUNTIF(T270:T277,T275))))</f>
        <v>1</v>
      </c>
      <c r="AS275" s="1">
        <f t="shared" ref="AS275" si="4202">IF(COUNT(U275)&lt;1,0,IF((U$3-COUNTIF(U270:U277,"&lt;"&amp;U275))&lt;0,0,IF(((U$3-COUNTIF(U270:U277,"&lt;"&amp;U275))/COUNTIF(U270:U277,U275))&gt;1,1,(U$3-COUNTIF(U270:U277,"&lt;"&amp;U275))/COUNTIF(U270:U277,U275))))</f>
        <v>0</v>
      </c>
      <c r="AT275" s="1">
        <f t="shared" ref="AT275" si="4203">IF(COUNT(V275)&lt;1,0,IF((V$3-COUNTIF(V270:V277,"&lt;"&amp;V275))&lt;0,0,IF(((V$3-COUNTIF(V270:V277,"&lt;"&amp;V275))/COUNTIF(V270:V277,V275))&gt;1,1,(V$3-COUNTIF(V270:V277,"&lt;"&amp;V275))/COUNTIF(V270:V277,V275))))</f>
        <v>0</v>
      </c>
      <c r="AU275" s="1">
        <f t="shared" ref="AU275" si="4204">IF(COUNT(W275)&lt;1,0,IF((W$3-COUNTIF(W270:W277,"&lt;"&amp;W275))&lt;0,0,IF(((W$3-COUNTIF(W270:W277,"&lt;"&amp;W275))/COUNTIF(W270:W277,W275))&gt;1,1,(W$3-COUNTIF(W270:W277,"&lt;"&amp;W275))/COUNTIF(W270:W277,W275))))</f>
        <v>0</v>
      </c>
      <c r="AV275" s="1">
        <f t="shared" ref="AV275" si="4205">IF(COUNT(X275)&lt;1,0,IF((X$3-COUNTIF(X270:X277,"&lt;"&amp;X275))&lt;0,0,IF(((X$3-COUNTIF(X270:X277,"&lt;"&amp;X275))/COUNTIF(X270:X277,X275))&gt;1,1,(X$3-COUNTIF(X270:X277,"&lt;"&amp;X275))/COUNTIF(X270:X277,X275))))</f>
        <v>0</v>
      </c>
      <c r="AW275" s="1">
        <f t="shared" ref="AW275" si="4206">IF(COUNT(Y275)&lt;1,0,IF((Y$3-COUNTIF(Y270:Y277,"&lt;"&amp;Y275))&lt;0,0,IF(((Y$3-COUNTIF(Y270:Y277,"&lt;"&amp;Y275))/COUNTIF(Y270:Y277,Y275))&gt;1,1,(Y$3-COUNTIF(Y270:Y277,"&lt;"&amp;Y275))/COUNTIF(Y270:Y277,Y275))))</f>
        <v>0</v>
      </c>
    </row>
    <row r="276" spans="1:49" ht="15" x14ac:dyDescent="0.2">
      <c r="B276" s="27" t="s">
        <v>190</v>
      </c>
      <c r="C276" s="28" t="s">
        <v>221</v>
      </c>
      <c r="D276" s="7">
        <v>36</v>
      </c>
      <c r="E276" s="7">
        <v>35</v>
      </c>
      <c r="F276" s="7">
        <v>44</v>
      </c>
      <c r="G276" s="7">
        <v>45</v>
      </c>
      <c r="H276" s="7">
        <v>42</v>
      </c>
      <c r="I276" s="7">
        <v>33</v>
      </c>
      <c r="J276" s="7">
        <v>45</v>
      </c>
      <c r="K276" s="7">
        <v>45</v>
      </c>
      <c r="L276" s="7">
        <v>45</v>
      </c>
      <c r="M276" s="7">
        <v>45</v>
      </c>
      <c r="N276" s="7">
        <v>45</v>
      </c>
      <c r="O276" s="7">
        <v>35</v>
      </c>
      <c r="P276" s="7">
        <v>38</v>
      </c>
      <c r="Q276" s="7">
        <v>45</v>
      </c>
      <c r="R276" s="7">
        <v>45</v>
      </c>
      <c r="S276" s="7">
        <v>45</v>
      </c>
      <c r="T276" s="7">
        <v>38</v>
      </c>
      <c r="U276" s="7"/>
      <c r="V276" s="7"/>
      <c r="W276" s="7"/>
      <c r="X276" s="7"/>
      <c r="Y276" s="7"/>
      <c r="Z276" s="13">
        <f t="shared" si="4101"/>
        <v>41.529411764705884</v>
      </c>
      <c r="AB276" s="1">
        <f>IF(COUNT(D276)&lt;1,0,IF((D$3-COUNTIF(D270:D277,"&lt;"&amp;D276))&lt;0,0,IF(((D$3-COUNTIF(D270:D277,"&lt;"&amp;D276))/COUNTIF(D270:D277,D276))&gt;1,1,(D$3-COUNTIF(D270:D277,"&lt;"&amp;D276))/COUNTIF(D270:D277,D276))))</f>
        <v>1</v>
      </c>
      <c r="AC276" s="1">
        <f t="shared" ref="AC276" si="4207">IF(COUNT(E276)&lt;1,0,IF((E$3-COUNTIF(E270:E277,"&lt;"&amp;E276))&lt;0,0,IF(((E$3-COUNTIF(E270:E277,"&lt;"&amp;E276))/COUNTIF(E270:E277,E276))&gt;1,1,(E$3-COUNTIF(E270:E277,"&lt;"&amp;E276))/COUNTIF(E270:E277,E276))))</f>
        <v>1</v>
      </c>
      <c r="AD276" s="1">
        <f t="shared" ref="AD276" si="4208">IF(COUNT(F276)&lt;1,0,IF((F$3-COUNTIF(F270:F277,"&lt;"&amp;F276))&lt;0,0,IF(((F$3-COUNTIF(F270:F277,"&lt;"&amp;F276))/COUNTIF(F270:F277,F276))&gt;1,1,(F$3-COUNTIF(F270:F277,"&lt;"&amp;F276))/COUNTIF(F270:F277,F276))))</f>
        <v>0</v>
      </c>
      <c r="AE276" s="1">
        <f t="shared" ref="AE276" si="4209">IF(COUNT(G276)&lt;1,0,IF((G$3-COUNTIF(G270:G277,"&lt;"&amp;G276))&lt;0,0,IF(((G$3-COUNTIF(G270:G277,"&lt;"&amp;G276))/COUNTIF(G270:G277,G276))&gt;1,1,(G$3-COUNTIF(G270:G277,"&lt;"&amp;G276))/COUNTIF(G270:G277,G276))))</f>
        <v>0.25</v>
      </c>
      <c r="AF276" s="1">
        <f t="shared" ref="AF276" si="4210">IF(COUNT(H276)&lt;1,0,IF((H$3-COUNTIF(H270:H277,"&lt;"&amp;H276))&lt;0,0,IF(((H$3-COUNTIF(H270:H277,"&lt;"&amp;H276))/COUNTIF(H270:H277,H276))&gt;1,1,(H$3-COUNTIF(H270:H277,"&lt;"&amp;H276))/COUNTIF(H270:H277,H276))))</f>
        <v>0</v>
      </c>
      <c r="AG276" s="1">
        <f t="shared" ref="AG276" si="4211">IF(COUNT(I276)&lt;1,0,IF((I$3-COUNTIF(I270:I277,"&lt;"&amp;I276))&lt;0,0,IF(((I$3-COUNTIF(I270:I277,"&lt;"&amp;I276))/COUNTIF(I270:I277,I276))&gt;1,1,(I$3-COUNTIF(I270:I277,"&lt;"&amp;I276))/COUNTIF(I270:I277,I276))))</f>
        <v>1</v>
      </c>
      <c r="AH276" s="1">
        <f t="shared" ref="AH276" si="4212">IF(COUNT(J276)&lt;1,0,IF((J$3-COUNTIF(J270:J277,"&lt;"&amp;J276))&lt;0,0,IF(((J$3-COUNTIF(J270:J277,"&lt;"&amp;J276))/COUNTIF(J270:J277,J276))&gt;1,1,(J$3-COUNTIF(J270:J277,"&lt;"&amp;J276))/COUNTIF(J270:J277,J276))))</f>
        <v>0</v>
      </c>
      <c r="AI276" s="1">
        <f t="shared" ref="AI276" si="4213">IF(COUNT(K276)&lt;1,0,IF((K$3-COUNTIF(K270:K277,"&lt;"&amp;K276))&lt;0,0,IF(((K$3-COUNTIF(K270:K277,"&lt;"&amp;K276))/COUNTIF(K270:K277,K276))&gt;1,1,(K$3-COUNTIF(K270:K277,"&lt;"&amp;K276))/COUNTIF(K270:K277,K276))))</f>
        <v>0.25</v>
      </c>
      <c r="AJ276" s="1">
        <f t="shared" ref="AJ276" si="4214">IF(COUNT(L276)&lt;1,0,IF((L$3-COUNTIF(L270:L277,"&lt;"&amp;L276))&lt;0,0,IF(((L$3-COUNTIF(L270:L277,"&lt;"&amp;L276))/COUNTIF(L270:L277,L276))&gt;1,1,(L$3-COUNTIF(L270:L277,"&lt;"&amp;L276))/COUNTIF(L270:L277,L276))))</f>
        <v>0</v>
      </c>
      <c r="AK276" s="1">
        <f t="shared" ref="AK276" si="4215">IF(COUNT(M276)&lt;1,0,IF((M$3-COUNTIF(M270:M277,"&lt;"&amp;M276))&lt;0,0,IF(((M$3-COUNTIF(M270:M277,"&lt;"&amp;M276))/COUNTIF(M270:M277,M276))&gt;1,1,(M$3-COUNTIF(M270:M277,"&lt;"&amp;M276))/COUNTIF(M270:M277,M276))))</f>
        <v>0</v>
      </c>
      <c r="AL276" s="1">
        <f t="shared" ref="AL276" si="4216">IF(COUNT(N276)&lt;1,0,IF((N$3-COUNTIF(N270:N277,"&lt;"&amp;N276))&lt;0,0,IF(((N$3-COUNTIF(N270:N277,"&lt;"&amp;N276))/COUNTIF(N270:N277,N276))&gt;1,1,(N$3-COUNTIF(N270:N277,"&lt;"&amp;N276))/COUNTIF(N270:N277,N276))))</f>
        <v>0.25</v>
      </c>
      <c r="AM276" s="1">
        <f t="shared" ref="AM276" si="4217">IF(COUNT(O276)&lt;1,0,IF((O$3-COUNTIF(O270:O277,"&lt;"&amp;O276))&lt;0,0,IF(((O$3-COUNTIF(O270:O277,"&lt;"&amp;O276))/COUNTIF(O270:O277,O276))&gt;1,1,(O$3-COUNTIF(O270:O277,"&lt;"&amp;O276))/COUNTIF(O270:O277,O276))))</f>
        <v>1</v>
      </c>
      <c r="AN276" s="1">
        <f t="shared" ref="AN276" si="4218">IF(COUNT(P276)&lt;1,0,IF((P$3-COUNTIF(P270:P277,"&lt;"&amp;P276))&lt;0,0,IF(((P$3-COUNTIF(P270:P277,"&lt;"&amp;P276))/COUNTIF(P270:P277,P276))&gt;1,1,(P$3-COUNTIF(P270:P277,"&lt;"&amp;P276))/COUNTIF(P270:P277,P276))))</f>
        <v>0.5</v>
      </c>
      <c r="AO276" s="1">
        <f t="shared" ref="AO276" si="4219">IF(COUNT(Q276)&lt;1,0,IF((Q$3-COUNTIF(Q270:Q277,"&lt;"&amp;Q276))&lt;0,0,IF(((Q$3-COUNTIF(Q270:Q277,"&lt;"&amp;Q276))/COUNTIF(Q270:Q277,Q276))&gt;1,1,(Q$3-COUNTIF(Q270:Q277,"&lt;"&amp;Q276))/COUNTIF(Q270:Q277,Q276))))</f>
        <v>0.25</v>
      </c>
      <c r="AP276" s="1">
        <f t="shared" ref="AP276" si="4220">IF(COUNT(R276)&lt;1,0,IF((R$3-COUNTIF(R270:R277,"&lt;"&amp;R276))&lt;0,0,IF(((R$3-COUNTIF(R270:R277,"&lt;"&amp;R276))/COUNTIF(R270:R277,R276))&gt;1,1,(R$3-COUNTIF(R270:R277,"&lt;"&amp;R276))/COUNTIF(R270:R277,R276))))</f>
        <v>0</v>
      </c>
      <c r="AQ276" s="1">
        <f t="shared" ref="AQ276" si="4221">IF(COUNT(S276)&lt;1,0,IF((S$3-COUNTIF(S270:S277,"&lt;"&amp;S276))&lt;0,0,IF(((S$3-COUNTIF(S270:S277,"&lt;"&amp;S276))/COUNTIF(S270:S277,S276))&gt;1,1,(S$3-COUNTIF(S270:S277,"&lt;"&amp;S276))/COUNTIF(S270:S277,S276))))</f>
        <v>0</v>
      </c>
      <c r="AR276" s="1">
        <f t="shared" ref="AR276" si="4222">IF(COUNT(T276)&lt;1,0,IF((T$3-COUNTIF(T270:T277,"&lt;"&amp;T276))&lt;0,0,IF(((T$3-COUNTIF(T270:T277,"&lt;"&amp;T276))/COUNTIF(T270:T277,T276))&gt;1,1,(T$3-COUNTIF(T270:T277,"&lt;"&amp;T276))/COUNTIF(T270:T277,T276))))</f>
        <v>1</v>
      </c>
      <c r="AS276" s="1">
        <f t="shared" ref="AS276" si="4223">IF(COUNT(U276)&lt;1,0,IF((U$3-COUNTIF(U270:U277,"&lt;"&amp;U276))&lt;0,0,IF(((U$3-COUNTIF(U270:U277,"&lt;"&amp;U276))/COUNTIF(U270:U277,U276))&gt;1,1,(U$3-COUNTIF(U270:U277,"&lt;"&amp;U276))/COUNTIF(U270:U277,U276))))</f>
        <v>0</v>
      </c>
      <c r="AT276" s="1">
        <f t="shared" ref="AT276" si="4224">IF(COUNT(V276)&lt;1,0,IF((V$3-COUNTIF(V270:V277,"&lt;"&amp;V276))&lt;0,0,IF(((V$3-COUNTIF(V270:V277,"&lt;"&amp;V276))/COUNTIF(V270:V277,V276))&gt;1,1,(V$3-COUNTIF(V270:V277,"&lt;"&amp;V276))/COUNTIF(V270:V277,V276))))</f>
        <v>0</v>
      </c>
      <c r="AU276" s="1">
        <f t="shared" ref="AU276" si="4225">IF(COUNT(W276)&lt;1,0,IF((W$3-COUNTIF(W270:W277,"&lt;"&amp;W276))&lt;0,0,IF(((W$3-COUNTIF(W270:W277,"&lt;"&amp;W276))/COUNTIF(W270:W277,W276))&gt;1,1,(W$3-COUNTIF(W270:W277,"&lt;"&amp;W276))/COUNTIF(W270:W277,W276))))</f>
        <v>0</v>
      </c>
      <c r="AV276" s="1">
        <f t="shared" ref="AV276" si="4226">IF(COUNT(X276)&lt;1,0,IF((X$3-COUNTIF(X270:X277,"&lt;"&amp;X276))&lt;0,0,IF(((X$3-COUNTIF(X270:X277,"&lt;"&amp;X276))/COUNTIF(X270:X277,X276))&gt;1,1,(X$3-COUNTIF(X270:X277,"&lt;"&amp;X276))/COUNTIF(X270:X277,X276))))</f>
        <v>0</v>
      </c>
      <c r="AW276" s="1">
        <f t="shared" ref="AW276" si="4227">IF(COUNT(Y276)&lt;1,0,IF((Y$3-COUNTIF(Y270:Y277,"&lt;"&amp;Y276))&lt;0,0,IF(((Y$3-COUNTIF(Y270:Y277,"&lt;"&amp;Y276))/COUNTIF(Y270:Y277,Y276))&gt;1,1,(Y$3-COUNTIF(Y270:Y277,"&lt;"&amp;Y276))/COUNTIF(Y270:Y277,Y276))))</f>
        <v>0</v>
      </c>
    </row>
    <row r="277" spans="1:49" ht="15" x14ac:dyDescent="0.2">
      <c r="B277" s="27" t="s">
        <v>191</v>
      </c>
      <c r="C277" s="28" t="s">
        <v>221</v>
      </c>
      <c r="D277" s="7">
        <v>30</v>
      </c>
      <c r="E277" s="7">
        <v>44</v>
      </c>
      <c r="F277" s="7">
        <v>42</v>
      </c>
      <c r="G277" s="7">
        <v>45</v>
      </c>
      <c r="H277" s="7">
        <v>37</v>
      </c>
      <c r="I277" s="7">
        <v>45</v>
      </c>
      <c r="J277" s="7">
        <v>45</v>
      </c>
      <c r="K277" s="7">
        <v>45</v>
      </c>
      <c r="L277" s="7">
        <v>45</v>
      </c>
      <c r="M277" s="7">
        <v>45</v>
      </c>
      <c r="N277" s="7">
        <v>45</v>
      </c>
      <c r="O277" s="7">
        <v>45</v>
      </c>
      <c r="P277" s="7">
        <v>45</v>
      </c>
      <c r="Q277" s="7">
        <v>45</v>
      </c>
      <c r="R277" s="7">
        <v>45</v>
      </c>
      <c r="S277" s="7">
        <v>45</v>
      </c>
      <c r="T277" s="7">
        <v>45</v>
      </c>
      <c r="U277" s="7"/>
      <c r="V277" s="7"/>
      <c r="W277" s="7"/>
      <c r="X277" s="7"/>
      <c r="Y277" s="7"/>
      <c r="Z277" s="13">
        <f t="shared" si="4101"/>
        <v>43.411764705882355</v>
      </c>
      <c r="AB277" s="1">
        <f>IF(COUNT(D277)&lt;1,0,IF((D$3-COUNTIF(D270:D277,"&lt;"&amp;D277))&lt;0,0,IF(((D$3-COUNTIF(D270:D277,"&lt;"&amp;D277))/COUNTIF(D270:D277,D277))&gt;1,1,(D$3-COUNTIF(D270:D277,"&lt;"&amp;D277))/COUNTIF(D270:D277,D277))))</f>
        <v>1</v>
      </c>
      <c r="AC277" s="1">
        <f t="shared" ref="AC277" si="4228">IF(COUNT(E277)&lt;1,0,IF((E$3-COUNTIF(E270:E277,"&lt;"&amp;E277))&lt;0,0,IF(((E$3-COUNTIF(E270:E277,"&lt;"&amp;E277))/COUNTIF(E270:E277,E277))&gt;1,1,(E$3-COUNTIF(E270:E277,"&lt;"&amp;E277))/COUNTIF(E270:E277,E277))))</f>
        <v>0</v>
      </c>
      <c r="AD277" s="1">
        <f t="shared" ref="AD277" si="4229">IF(COUNT(F277)&lt;1,0,IF((F$3-COUNTIF(F270:F277,"&lt;"&amp;F277))&lt;0,0,IF(((F$3-COUNTIF(F270:F277,"&lt;"&amp;F277))/COUNTIF(F270:F277,F277))&gt;1,1,(F$3-COUNTIF(F270:F277,"&lt;"&amp;F277))/COUNTIF(F270:F277,F277))))</f>
        <v>0</v>
      </c>
      <c r="AE277" s="1">
        <f t="shared" ref="AE277" si="4230">IF(COUNT(G277)&lt;1,0,IF((G$3-COUNTIF(G270:G277,"&lt;"&amp;G277))&lt;0,0,IF(((G$3-COUNTIF(G270:G277,"&lt;"&amp;G277))/COUNTIF(G270:G277,G277))&gt;1,1,(G$3-COUNTIF(G270:G277,"&lt;"&amp;G277))/COUNTIF(G270:G277,G277))))</f>
        <v>0.25</v>
      </c>
      <c r="AF277" s="1">
        <f t="shared" ref="AF277" si="4231">IF(COUNT(H277)&lt;1,0,IF((H$3-COUNTIF(H270:H277,"&lt;"&amp;H277))&lt;0,0,IF(((H$3-COUNTIF(H270:H277,"&lt;"&amp;H277))/COUNTIF(H270:H277,H277))&gt;1,1,(H$3-COUNTIF(H270:H277,"&lt;"&amp;H277))/COUNTIF(H270:H277,H277))))</f>
        <v>0</v>
      </c>
      <c r="AG277" s="1">
        <f t="shared" ref="AG277" si="4232">IF(COUNT(I277)&lt;1,0,IF((I$3-COUNTIF(I270:I277,"&lt;"&amp;I277))&lt;0,0,IF(((I$3-COUNTIF(I270:I277,"&lt;"&amp;I277))/COUNTIF(I270:I277,I277))&gt;1,1,(I$3-COUNTIF(I270:I277,"&lt;"&amp;I277))/COUNTIF(I270:I277,I277))))</f>
        <v>0.25</v>
      </c>
      <c r="AH277" s="1">
        <f t="shared" ref="AH277" si="4233">IF(COUNT(J277)&lt;1,0,IF((J$3-COUNTIF(J270:J277,"&lt;"&amp;J277))&lt;0,0,IF(((J$3-COUNTIF(J270:J277,"&lt;"&amp;J277))/COUNTIF(J270:J277,J277))&gt;1,1,(J$3-COUNTIF(J270:J277,"&lt;"&amp;J277))/COUNTIF(J270:J277,J277))))</f>
        <v>0</v>
      </c>
      <c r="AI277" s="1">
        <f t="shared" ref="AI277" si="4234">IF(COUNT(K277)&lt;1,0,IF((K$3-COUNTIF(K270:K277,"&lt;"&amp;K277))&lt;0,0,IF(((K$3-COUNTIF(K270:K277,"&lt;"&amp;K277))/COUNTIF(K270:K277,K277))&gt;1,1,(K$3-COUNTIF(K270:K277,"&lt;"&amp;K277))/COUNTIF(K270:K277,K277))))</f>
        <v>0.25</v>
      </c>
      <c r="AJ277" s="1">
        <f t="shared" ref="AJ277" si="4235">IF(COUNT(L277)&lt;1,0,IF((L$3-COUNTIF(L270:L277,"&lt;"&amp;L277))&lt;0,0,IF(((L$3-COUNTIF(L270:L277,"&lt;"&amp;L277))/COUNTIF(L270:L277,L277))&gt;1,1,(L$3-COUNTIF(L270:L277,"&lt;"&amp;L277))/COUNTIF(L270:L277,L277))))</f>
        <v>0</v>
      </c>
      <c r="AK277" s="1">
        <f t="shared" ref="AK277" si="4236">IF(COUNT(M277)&lt;1,0,IF((M$3-COUNTIF(M270:M277,"&lt;"&amp;M277))&lt;0,0,IF(((M$3-COUNTIF(M270:M277,"&lt;"&amp;M277))/COUNTIF(M270:M277,M277))&gt;1,1,(M$3-COUNTIF(M270:M277,"&lt;"&amp;M277))/COUNTIF(M270:M277,M277))))</f>
        <v>0</v>
      </c>
      <c r="AL277" s="1">
        <f t="shared" ref="AL277" si="4237">IF(COUNT(N277)&lt;1,0,IF((N$3-COUNTIF(N270:N277,"&lt;"&amp;N277))&lt;0,0,IF(((N$3-COUNTIF(N270:N277,"&lt;"&amp;N277))/COUNTIF(N270:N277,N277))&gt;1,1,(N$3-COUNTIF(N270:N277,"&lt;"&amp;N277))/COUNTIF(N270:N277,N277))))</f>
        <v>0.25</v>
      </c>
      <c r="AM277" s="1">
        <f t="shared" ref="AM277" si="4238">IF(COUNT(O277)&lt;1,0,IF((O$3-COUNTIF(O270:O277,"&lt;"&amp;O277))&lt;0,0,IF(((O$3-COUNTIF(O270:O277,"&lt;"&amp;O277))/COUNTIF(O270:O277,O277))&gt;1,1,(O$3-COUNTIF(O270:O277,"&lt;"&amp;O277))/COUNTIF(O270:O277,O277))))</f>
        <v>0.4</v>
      </c>
      <c r="AN277" s="1">
        <f t="shared" ref="AN277" si="4239">IF(COUNT(P277)&lt;1,0,IF((P$3-COUNTIF(P270:P277,"&lt;"&amp;P277))&lt;0,0,IF(((P$3-COUNTIF(P270:P277,"&lt;"&amp;P277))/COUNTIF(P270:P277,P277))&gt;1,1,(P$3-COUNTIF(P270:P277,"&lt;"&amp;P277))/COUNTIF(P270:P277,P277))))</f>
        <v>0</v>
      </c>
      <c r="AO277" s="1">
        <f t="shared" ref="AO277" si="4240">IF(COUNT(Q277)&lt;1,0,IF((Q$3-COUNTIF(Q270:Q277,"&lt;"&amp;Q277))&lt;0,0,IF(((Q$3-COUNTIF(Q270:Q277,"&lt;"&amp;Q277))/COUNTIF(Q270:Q277,Q277))&gt;1,1,(Q$3-COUNTIF(Q270:Q277,"&lt;"&amp;Q277))/COUNTIF(Q270:Q277,Q277))))</f>
        <v>0.25</v>
      </c>
      <c r="AP277" s="1">
        <f t="shared" ref="AP277" si="4241">IF(COUNT(R277)&lt;1,0,IF((R$3-COUNTIF(R270:R277,"&lt;"&amp;R277))&lt;0,0,IF(((R$3-COUNTIF(R270:R277,"&lt;"&amp;R277))/COUNTIF(R270:R277,R277))&gt;1,1,(R$3-COUNTIF(R270:R277,"&lt;"&amp;R277))/COUNTIF(R270:R277,R277))))</f>
        <v>0</v>
      </c>
      <c r="AQ277" s="1">
        <f t="shared" ref="AQ277" si="4242">IF(COUNT(S277)&lt;1,0,IF((S$3-COUNTIF(S270:S277,"&lt;"&amp;S277))&lt;0,0,IF(((S$3-COUNTIF(S270:S277,"&lt;"&amp;S277))/COUNTIF(S270:S277,S277))&gt;1,1,(S$3-COUNTIF(S270:S277,"&lt;"&amp;S277))/COUNTIF(S270:S277,S277))))</f>
        <v>0</v>
      </c>
      <c r="AR277" s="1">
        <f t="shared" ref="AR277" si="4243">IF(COUNT(T277)&lt;1,0,IF((T$3-COUNTIF(T270:T277,"&lt;"&amp;T277))&lt;0,0,IF(((T$3-COUNTIF(T270:T277,"&lt;"&amp;T277))/COUNTIF(T270:T277,T277))&gt;1,1,(T$3-COUNTIF(T270:T277,"&lt;"&amp;T277))/COUNTIF(T270:T277,T277))))</f>
        <v>0</v>
      </c>
      <c r="AS277" s="1">
        <f t="shared" ref="AS277" si="4244">IF(COUNT(U277)&lt;1,0,IF((U$3-COUNTIF(U270:U277,"&lt;"&amp;U277))&lt;0,0,IF(((U$3-COUNTIF(U270:U277,"&lt;"&amp;U277))/COUNTIF(U270:U277,U277))&gt;1,1,(U$3-COUNTIF(U270:U277,"&lt;"&amp;U277))/COUNTIF(U270:U277,U277))))</f>
        <v>0</v>
      </c>
      <c r="AT277" s="1">
        <f t="shared" ref="AT277" si="4245">IF(COUNT(V277)&lt;1,0,IF((V$3-COUNTIF(V270:V277,"&lt;"&amp;V277))&lt;0,0,IF(((V$3-COUNTIF(V270:V277,"&lt;"&amp;V277))/COUNTIF(V270:V277,V277))&gt;1,1,(V$3-COUNTIF(V270:V277,"&lt;"&amp;V277))/COUNTIF(V270:V277,V277))))</f>
        <v>0</v>
      </c>
      <c r="AU277" s="1">
        <f t="shared" ref="AU277" si="4246">IF(COUNT(W277)&lt;1,0,IF((W$3-COUNTIF(W270:W277,"&lt;"&amp;W277))&lt;0,0,IF(((W$3-COUNTIF(W270:W277,"&lt;"&amp;W277))/COUNTIF(W270:W277,W277))&gt;1,1,(W$3-COUNTIF(W270:W277,"&lt;"&amp;W277))/COUNTIF(W270:W277,W277))))</f>
        <v>0</v>
      </c>
      <c r="AV277" s="1">
        <f t="shared" ref="AV277" si="4247">IF(COUNT(X277)&lt;1,0,IF((X$3-COUNTIF(X270:X277,"&lt;"&amp;X277))&lt;0,0,IF(((X$3-COUNTIF(X270:X277,"&lt;"&amp;X277))/COUNTIF(X270:X277,X277))&gt;1,1,(X$3-COUNTIF(X270:X277,"&lt;"&amp;X277))/COUNTIF(X270:X277,X277))))</f>
        <v>0</v>
      </c>
      <c r="AW277" s="1">
        <f t="shared" ref="AW277" si="4248">IF(COUNT(Y277)&lt;1,0,IF((Y$3-COUNTIF(Y270:Y277,"&lt;"&amp;Y277))&lt;0,0,IF(((Y$3-COUNTIF(Y270:Y277,"&lt;"&amp;Y277))/COUNTIF(Y270:Y277,Y277))&gt;1,1,(Y$3-COUNTIF(Y270:Y277,"&lt;"&amp;Y277))/COUNTIF(Y270:Y277,Y277))))</f>
        <v>0</v>
      </c>
    </row>
    <row r="278" spans="1:49" x14ac:dyDescent="0.2">
      <c r="A278" s="9">
        <v>25</v>
      </c>
      <c r="B278" s="6" t="s">
        <v>185</v>
      </c>
      <c r="C278" s="1"/>
      <c r="D278" s="1">
        <f t="shared" ref="D278:Y278" si="4249">SUMIF(AB270:AB277,"&gt;0",D270:D277)-((SUMIF(AB270:AB277,"&lt;1",D270:D277)-SUMIF(AB270:AB277,0,D270:D277))/   IF((COUNTIF(AB270:AB277,"&lt;1")-COUNTIF(AB270:AB277,0))=0,1,(COUNTIF(AB270:AB277,"&lt;1")-COUNTIF(AB270:AB277,0))))*(COUNTIF(AB270:AB277,"&gt;0")-D$3)</f>
        <v>174</v>
      </c>
      <c r="E278" s="1">
        <f t="shared" si="4249"/>
        <v>188</v>
      </c>
      <c r="F278" s="1">
        <f t="shared" si="4249"/>
        <v>183</v>
      </c>
      <c r="G278" s="1">
        <f t="shared" si="4249"/>
        <v>195</v>
      </c>
      <c r="H278" s="1">
        <f t="shared" si="4249"/>
        <v>173</v>
      </c>
      <c r="I278" s="1">
        <f t="shared" si="4249"/>
        <v>186</v>
      </c>
      <c r="J278" s="1">
        <f t="shared" si="4249"/>
        <v>186</v>
      </c>
      <c r="K278" s="1">
        <f t="shared" si="4249"/>
        <v>188</v>
      </c>
      <c r="L278" s="1">
        <f t="shared" si="4249"/>
        <v>193</v>
      </c>
      <c r="M278" s="1">
        <f t="shared" si="4249"/>
        <v>178</v>
      </c>
      <c r="N278" s="1">
        <f t="shared" si="4249"/>
        <v>188</v>
      </c>
      <c r="O278" s="1">
        <f t="shared" si="4249"/>
        <v>203</v>
      </c>
      <c r="P278" s="1">
        <f t="shared" si="4249"/>
        <v>177</v>
      </c>
      <c r="Q278" s="1">
        <f t="shared" si="4249"/>
        <v>193</v>
      </c>
      <c r="R278" s="1">
        <f t="shared" si="4249"/>
        <v>185</v>
      </c>
      <c r="S278" s="1">
        <f t="shared" si="4249"/>
        <v>195</v>
      </c>
      <c r="T278" s="1">
        <f t="shared" si="4249"/>
        <v>187</v>
      </c>
      <c r="U278" s="1">
        <f t="shared" si="4249"/>
        <v>0</v>
      </c>
      <c r="V278" s="1">
        <f t="shared" si="4249"/>
        <v>0</v>
      </c>
      <c r="W278" s="1">
        <f t="shared" si="4249"/>
        <v>0</v>
      </c>
      <c r="X278" s="1">
        <f t="shared" si="4249"/>
        <v>0</v>
      </c>
      <c r="Y278" s="1">
        <f t="shared" si="4249"/>
        <v>0</v>
      </c>
    </row>
    <row r="280" spans="1:49" x14ac:dyDescent="0.2">
      <c r="B280" s="6" t="s">
        <v>110</v>
      </c>
      <c r="C280" s="1" t="s">
        <v>63</v>
      </c>
      <c r="D280" s="4">
        <v>1</v>
      </c>
      <c r="E280" s="4">
        <v>2</v>
      </c>
      <c r="F280" s="4">
        <v>3</v>
      </c>
      <c r="G280" s="4">
        <v>4</v>
      </c>
      <c r="H280" s="4">
        <v>5</v>
      </c>
      <c r="I280" s="4">
        <v>6</v>
      </c>
      <c r="J280" s="4">
        <v>7</v>
      </c>
      <c r="K280" s="4">
        <v>8</v>
      </c>
      <c r="L280" s="4">
        <v>9</v>
      </c>
      <c r="M280" s="4">
        <v>10</v>
      </c>
      <c r="N280" s="4">
        <v>11</v>
      </c>
      <c r="O280" s="4">
        <v>12</v>
      </c>
      <c r="P280" s="4">
        <v>13</v>
      </c>
      <c r="Q280" s="4">
        <v>14</v>
      </c>
      <c r="R280" s="4">
        <v>15</v>
      </c>
      <c r="S280" s="4">
        <v>16</v>
      </c>
      <c r="T280" s="4">
        <v>17</v>
      </c>
      <c r="U280" s="4">
        <v>18</v>
      </c>
      <c r="V280" s="4">
        <v>19</v>
      </c>
      <c r="W280" s="4">
        <v>20</v>
      </c>
      <c r="X280" s="4">
        <v>21</v>
      </c>
      <c r="Y280" s="4">
        <v>22</v>
      </c>
      <c r="Z280" s="12" t="s">
        <v>4</v>
      </c>
    </row>
    <row r="281" spans="1:49" ht="15" x14ac:dyDescent="0.2">
      <c r="B281" s="11" t="s">
        <v>73</v>
      </c>
      <c r="C281" s="18" t="s">
        <v>221</v>
      </c>
      <c r="D281" s="7">
        <v>42</v>
      </c>
      <c r="E281" s="7">
        <v>38</v>
      </c>
      <c r="F281" s="7">
        <v>41</v>
      </c>
      <c r="G281" s="7">
        <v>45</v>
      </c>
      <c r="H281" s="7">
        <v>42</v>
      </c>
      <c r="I281" s="7">
        <v>43</v>
      </c>
      <c r="J281" s="7">
        <v>30</v>
      </c>
      <c r="K281" s="7">
        <v>35</v>
      </c>
      <c r="L281" s="7">
        <v>33</v>
      </c>
      <c r="M281" s="7">
        <v>37</v>
      </c>
      <c r="N281" s="7">
        <v>35</v>
      </c>
      <c r="O281" s="7">
        <v>35</v>
      </c>
      <c r="P281" s="7">
        <v>38</v>
      </c>
      <c r="Q281" s="7">
        <v>43</v>
      </c>
      <c r="R281" s="7">
        <v>45</v>
      </c>
      <c r="S281" s="7">
        <v>42</v>
      </c>
      <c r="T281" s="7">
        <v>44</v>
      </c>
      <c r="U281" s="7"/>
      <c r="V281" s="7"/>
      <c r="W281" s="7"/>
      <c r="X281" s="7"/>
      <c r="Y281" s="7"/>
      <c r="Z281" s="13">
        <f>IF(D281&lt;&gt;"",AVERAGE(D281:Y281),"")</f>
        <v>39.294117647058826</v>
      </c>
      <c r="AB281" s="1">
        <f>IF(COUNT(D281)&lt;1,0,IF((D$3-COUNTIF(D281:D288,"&lt;"&amp;D281))&lt;0,0,IF(((D$3-COUNTIF(D281:D288,"&lt;"&amp;D281))/COUNTIF(D281:D288,D281))&gt;1,1,(D$3-COUNTIF(D281:D288,"&lt;"&amp;D281))/COUNTIF(D281:D288,D281))))</f>
        <v>0</v>
      </c>
      <c r="AC281" s="1">
        <f t="shared" ref="AC281" si="4250">IF(COUNT(E281)&lt;1,0,IF((E$3-COUNTIF(E281:E288,"&lt;"&amp;E281))&lt;0,0,IF(((E$3-COUNTIF(E281:E288,"&lt;"&amp;E281))/COUNTIF(E281:E288,E281))&gt;1,1,(E$3-COUNTIF(E281:E288,"&lt;"&amp;E281))/COUNTIF(E281:E288,E281))))</f>
        <v>1</v>
      </c>
      <c r="AD281" s="1">
        <f t="shared" ref="AD281" si="4251">IF(COUNT(F281)&lt;1,0,IF((F$3-COUNTIF(F281:F288,"&lt;"&amp;F281))&lt;0,0,IF(((F$3-COUNTIF(F281:F288,"&lt;"&amp;F281))/COUNTIF(F281:F288,F281))&gt;1,1,(F$3-COUNTIF(F281:F288,"&lt;"&amp;F281))/COUNTIF(F281:F288,F281))))</f>
        <v>1</v>
      </c>
      <c r="AE281" s="1">
        <f t="shared" ref="AE281" si="4252">IF(COUNT(G281)&lt;1,0,IF((G$3-COUNTIF(G281:G288,"&lt;"&amp;G281))&lt;0,0,IF(((G$3-COUNTIF(G281:G288,"&lt;"&amp;G281))/COUNTIF(G281:G288,G281))&gt;1,1,(G$3-COUNTIF(G281:G288,"&lt;"&amp;G281))/COUNTIF(G281:G288,G281))))</f>
        <v>0.25</v>
      </c>
      <c r="AF281" s="1">
        <f t="shared" ref="AF281" si="4253">IF(COUNT(H281)&lt;1,0,IF((H$3-COUNTIF(H281:H288,"&lt;"&amp;H281))&lt;0,0,IF(((H$3-COUNTIF(H281:H288,"&lt;"&amp;H281))/COUNTIF(H281:H288,H281))&gt;1,1,(H$3-COUNTIF(H281:H288,"&lt;"&amp;H281))/COUNTIF(H281:H288,H281))))</f>
        <v>0.5</v>
      </c>
      <c r="AG281" s="1">
        <f t="shared" ref="AG281" si="4254">IF(COUNT(I281)&lt;1,0,IF((I$3-COUNTIF(I281:I288,"&lt;"&amp;I281))&lt;0,0,IF(((I$3-COUNTIF(I281:I288,"&lt;"&amp;I281))/COUNTIF(I281:I288,I281))&gt;1,1,(I$3-COUNTIF(I281:I288,"&lt;"&amp;I281))/COUNTIF(I281:I288,I281))))</f>
        <v>0</v>
      </c>
      <c r="AH281" s="1">
        <f t="shared" ref="AH281" si="4255">IF(COUNT(J281)&lt;1,0,IF((J$3-COUNTIF(J281:J288,"&lt;"&amp;J281))&lt;0,0,IF(((J$3-COUNTIF(J281:J288,"&lt;"&amp;J281))/COUNTIF(J281:J288,J281))&gt;1,1,(J$3-COUNTIF(J281:J288,"&lt;"&amp;J281))/COUNTIF(J281:J288,J281))))</f>
        <v>1</v>
      </c>
      <c r="AI281" s="1">
        <f t="shared" ref="AI281" si="4256">IF(COUNT(K281)&lt;1,0,IF((K$3-COUNTIF(K281:K288,"&lt;"&amp;K281))&lt;0,0,IF(((K$3-COUNTIF(K281:K288,"&lt;"&amp;K281))/COUNTIF(K281:K288,K281))&gt;1,1,(K$3-COUNTIF(K281:K288,"&lt;"&amp;K281))/COUNTIF(K281:K288,K281))))</f>
        <v>1</v>
      </c>
      <c r="AJ281" s="1">
        <f t="shared" ref="AJ281" si="4257">IF(COUNT(L281)&lt;1,0,IF((L$3-COUNTIF(L281:L288,"&lt;"&amp;L281))&lt;0,0,IF(((L$3-COUNTIF(L281:L288,"&lt;"&amp;L281))/COUNTIF(L281:L288,L281))&gt;1,1,(L$3-COUNTIF(L281:L288,"&lt;"&amp;L281))/COUNTIF(L281:L288,L281))))</f>
        <v>1</v>
      </c>
      <c r="AK281" s="1">
        <f t="shared" ref="AK281" si="4258">IF(COUNT(M281)&lt;1,0,IF((M$3-COUNTIF(M281:M288,"&lt;"&amp;M281))&lt;0,0,IF(((M$3-COUNTIF(M281:M288,"&lt;"&amp;M281))/COUNTIF(M281:M288,M281))&gt;1,1,(M$3-COUNTIF(M281:M288,"&lt;"&amp;M281))/COUNTIF(M281:M288,M281))))</f>
        <v>1</v>
      </c>
      <c r="AL281" s="1">
        <f t="shared" ref="AL281" si="4259">IF(COUNT(N281)&lt;1,0,IF((N$3-COUNTIF(N281:N288,"&lt;"&amp;N281))&lt;0,0,IF(((N$3-COUNTIF(N281:N288,"&lt;"&amp;N281))/COUNTIF(N281:N288,N281))&gt;1,1,(N$3-COUNTIF(N281:N288,"&lt;"&amp;N281))/COUNTIF(N281:N288,N281))))</f>
        <v>1</v>
      </c>
      <c r="AM281" s="1">
        <f t="shared" ref="AM281" si="4260">IF(COUNT(O281)&lt;1,0,IF((O$3-COUNTIF(O281:O288,"&lt;"&amp;O281))&lt;0,0,IF(((O$3-COUNTIF(O281:O288,"&lt;"&amp;O281))/COUNTIF(O281:O288,O281))&gt;1,1,(O$3-COUNTIF(O281:O288,"&lt;"&amp;O281))/COUNTIF(O281:O288,O281))))</f>
        <v>1</v>
      </c>
      <c r="AN281" s="1">
        <f t="shared" ref="AN281" si="4261">IF(COUNT(P281)&lt;1,0,IF((P$3-COUNTIF(P281:P288,"&lt;"&amp;P281))&lt;0,0,IF(((P$3-COUNTIF(P281:P288,"&lt;"&amp;P281))/COUNTIF(P281:P288,P281))&gt;1,1,(P$3-COUNTIF(P281:P288,"&lt;"&amp;P281))/COUNTIF(P281:P288,P281))))</f>
        <v>1</v>
      </c>
      <c r="AO281" s="1">
        <f t="shared" ref="AO281" si="4262">IF(COUNT(Q281)&lt;1,0,IF((Q$3-COUNTIF(Q281:Q288,"&lt;"&amp;Q281))&lt;0,0,IF(((Q$3-COUNTIF(Q281:Q288,"&lt;"&amp;Q281))/COUNTIF(Q281:Q288,Q281))&gt;1,1,(Q$3-COUNTIF(Q281:Q288,"&lt;"&amp;Q281))/COUNTIF(Q281:Q288,Q281))))</f>
        <v>0</v>
      </c>
      <c r="AP281" s="1">
        <f t="shared" ref="AP281" si="4263">IF(COUNT(R281)&lt;1,0,IF((R$3-COUNTIF(R281:R288,"&lt;"&amp;R281))&lt;0,0,IF(((R$3-COUNTIF(R281:R288,"&lt;"&amp;R281))/COUNTIF(R281:R288,R281))&gt;1,1,(R$3-COUNTIF(R281:R288,"&lt;"&amp;R281))/COUNTIF(R281:R288,R281))))</f>
        <v>0</v>
      </c>
      <c r="AQ281" s="1">
        <f t="shared" ref="AQ281" si="4264">IF(COUNT(S281)&lt;1,0,IF((S$3-COUNTIF(S281:S288,"&lt;"&amp;S281))&lt;0,0,IF(((S$3-COUNTIF(S281:S288,"&lt;"&amp;S281))/COUNTIF(S281:S288,S281))&gt;1,1,(S$3-COUNTIF(S281:S288,"&lt;"&amp;S281))/COUNTIF(S281:S288,S281))))</f>
        <v>1</v>
      </c>
      <c r="AR281" s="1">
        <f t="shared" ref="AR281" si="4265">IF(COUNT(T281)&lt;1,0,IF((T$3-COUNTIF(T281:T288,"&lt;"&amp;T281))&lt;0,0,IF(((T$3-COUNTIF(T281:T288,"&lt;"&amp;T281))/COUNTIF(T281:T288,T281))&gt;1,1,(T$3-COUNTIF(T281:T288,"&lt;"&amp;T281))/COUNTIF(T281:T288,T281))))</f>
        <v>0</v>
      </c>
      <c r="AS281" s="1">
        <f t="shared" ref="AS281" si="4266">IF(COUNT(U281)&lt;1,0,IF((U$3-COUNTIF(U281:U288,"&lt;"&amp;U281))&lt;0,0,IF(((U$3-COUNTIF(U281:U288,"&lt;"&amp;U281))/COUNTIF(U281:U288,U281))&gt;1,1,(U$3-COUNTIF(U281:U288,"&lt;"&amp;U281))/COUNTIF(U281:U288,U281))))</f>
        <v>0</v>
      </c>
      <c r="AT281" s="1">
        <f t="shared" ref="AT281" si="4267">IF(COUNT(V281)&lt;1,0,IF((V$3-COUNTIF(V281:V288,"&lt;"&amp;V281))&lt;0,0,IF(((V$3-COUNTIF(V281:V288,"&lt;"&amp;V281))/COUNTIF(V281:V288,V281))&gt;1,1,(V$3-COUNTIF(V281:V288,"&lt;"&amp;V281))/COUNTIF(V281:V288,V281))))</f>
        <v>0</v>
      </c>
      <c r="AU281" s="1">
        <f t="shared" ref="AU281" si="4268">IF(COUNT(W281)&lt;1,0,IF((W$3-COUNTIF(W281:W288,"&lt;"&amp;W281))&lt;0,0,IF(((W$3-COUNTIF(W281:W288,"&lt;"&amp;W281))/COUNTIF(W281:W288,W281))&gt;1,1,(W$3-COUNTIF(W281:W288,"&lt;"&amp;W281))/COUNTIF(W281:W288,W281))))</f>
        <v>0</v>
      </c>
      <c r="AV281" s="1">
        <f t="shared" ref="AV281" si="4269">IF(COUNT(X281)&lt;1,0,IF((X$3-COUNTIF(X281:X288,"&lt;"&amp;X281))&lt;0,0,IF(((X$3-COUNTIF(X281:X288,"&lt;"&amp;X281))/COUNTIF(X281:X288,X281))&gt;1,1,(X$3-COUNTIF(X281:X288,"&lt;"&amp;X281))/COUNTIF(X281:X288,X281))))</f>
        <v>0</v>
      </c>
      <c r="AW281" s="1">
        <f t="shared" ref="AW281" si="4270">IF(COUNT(Y281)&lt;1,0,IF((Y$3-COUNTIF(Y281:Y288,"&lt;"&amp;Y281))&lt;0,0,IF(((Y$3-COUNTIF(Y281:Y288,"&lt;"&amp;Y281))/COUNTIF(Y281:Y288,Y281))&gt;1,1,(Y$3-COUNTIF(Y281:Y288,"&lt;"&amp;Y281))/COUNTIF(Y281:Y288,Y281))))</f>
        <v>0</v>
      </c>
    </row>
    <row r="282" spans="1:49" ht="15" x14ac:dyDescent="0.2">
      <c r="B282" s="27" t="s">
        <v>171</v>
      </c>
      <c r="C282" s="28" t="s">
        <v>221</v>
      </c>
      <c r="D282" s="7">
        <v>45</v>
      </c>
      <c r="E282" s="7">
        <v>45</v>
      </c>
      <c r="F282" s="7">
        <v>45</v>
      </c>
      <c r="G282" s="7">
        <v>45</v>
      </c>
      <c r="H282" s="7">
        <v>42</v>
      </c>
      <c r="I282" s="7">
        <v>41</v>
      </c>
      <c r="J282" s="7">
        <v>40</v>
      </c>
      <c r="K282" s="7">
        <v>41</v>
      </c>
      <c r="L282" s="7">
        <v>45</v>
      </c>
      <c r="M282" s="7">
        <v>45</v>
      </c>
      <c r="N282" s="7">
        <v>45</v>
      </c>
      <c r="O282" s="7">
        <v>45</v>
      </c>
      <c r="P282" s="7">
        <v>45</v>
      </c>
      <c r="Q282" s="7">
        <v>45</v>
      </c>
      <c r="R282" s="7">
        <v>45</v>
      </c>
      <c r="S282" s="7">
        <v>45</v>
      </c>
      <c r="T282" s="7">
        <v>45</v>
      </c>
      <c r="U282" s="7"/>
      <c r="V282" s="7"/>
      <c r="W282" s="7"/>
      <c r="X282" s="7"/>
      <c r="Y282" s="7"/>
      <c r="Z282" s="13">
        <f t="shared" ref="Z282:Z288" si="4271">IF(D282&lt;&gt;"",AVERAGE(D282:Y282),"")</f>
        <v>44.058823529411768</v>
      </c>
      <c r="AB282" s="1">
        <f>IF(COUNT(D282)&lt;1,0,IF((D$3-COUNTIF(D281:D288,"&lt;"&amp;D282))&lt;0,0,IF(((D$3-COUNTIF(D281:D288,"&lt;"&amp;D282))/COUNTIF(D281:D288,D282))&gt;1,1,(D$3-COUNTIF(D281:D288,"&lt;"&amp;D282))/COUNTIF(D281:D288,D282))))</f>
        <v>0</v>
      </c>
      <c r="AC282" s="1">
        <f t="shared" ref="AC282" si="4272">IF(COUNT(E282)&lt;1,0,IF((E$3-COUNTIF(E281:E288,"&lt;"&amp;E282))&lt;0,0,IF(((E$3-COUNTIF(E281:E288,"&lt;"&amp;E282))/COUNTIF(E281:E288,E282))&gt;1,1,(E$3-COUNTIF(E281:E288,"&lt;"&amp;E282))/COUNTIF(E281:E288,E282))))</f>
        <v>0</v>
      </c>
      <c r="AD282" s="1">
        <f t="shared" ref="AD282" si="4273">IF(COUNT(F282)&lt;1,0,IF((F$3-COUNTIF(F281:F288,"&lt;"&amp;F282))&lt;0,0,IF(((F$3-COUNTIF(F281:F288,"&lt;"&amp;F282))/COUNTIF(F281:F288,F282))&gt;1,1,(F$3-COUNTIF(F281:F288,"&lt;"&amp;F282))/COUNTIF(F281:F288,F282))))</f>
        <v>0</v>
      </c>
      <c r="AE282" s="1">
        <f t="shared" ref="AE282" si="4274">IF(COUNT(G282)&lt;1,0,IF((G$3-COUNTIF(G281:G288,"&lt;"&amp;G282))&lt;0,0,IF(((G$3-COUNTIF(G281:G288,"&lt;"&amp;G282))/COUNTIF(G281:G288,G282))&gt;1,1,(G$3-COUNTIF(G281:G288,"&lt;"&amp;G282))/COUNTIF(G281:G288,G282))))</f>
        <v>0.25</v>
      </c>
      <c r="AF282" s="1">
        <f t="shared" ref="AF282" si="4275">IF(COUNT(H282)&lt;1,0,IF((H$3-COUNTIF(H281:H288,"&lt;"&amp;H282))&lt;0,0,IF(((H$3-COUNTIF(H281:H288,"&lt;"&amp;H282))/COUNTIF(H281:H288,H282))&gt;1,1,(H$3-COUNTIF(H281:H288,"&lt;"&amp;H282))/COUNTIF(H281:H288,H282))))</f>
        <v>0.5</v>
      </c>
      <c r="AG282" s="1">
        <f t="shared" ref="AG282" si="4276">IF(COUNT(I282)&lt;1,0,IF((I$3-COUNTIF(I281:I288,"&lt;"&amp;I282))&lt;0,0,IF(((I$3-COUNTIF(I281:I288,"&lt;"&amp;I282))/COUNTIF(I281:I288,I282))&gt;1,1,(I$3-COUNTIF(I281:I288,"&lt;"&amp;I282))/COUNTIF(I281:I288,I282))))</f>
        <v>1</v>
      </c>
      <c r="AH282" s="1">
        <f t="shared" ref="AH282" si="4277">IF(COUNT(J282)&lt;1,0,IF((J$3-COUNTIF(J281:J288,"&lt;"&amp;J282))&lt;0,0,IF(((J$3-COUNTIF(J281:J288,"&lt;"&amp;J282))/COUNTIF(J281:J288,J282))&gt;1,1,(J$3-COUNTIF(J281:J288,"&lt;"&amp;J282))/COUNTIF(J281:J288,J282))))</f>
        <v>0.66666666666666663</v>
      </c>
      <c r="AI282" s="1">
        <f t="shared" ref="AI282" si="4278">IF(COUNT(K282)&lt;1,0,IF((K$3-COUNTIF(K281:K288,"&lt;"&amp;K282))&lt;0,0,IF(((K$3-COUNTIF(K281:K288,"&lt;"&amp;K282))/COUNTIF(K281:K288,K282))&gt;1,1,(K$3-COUNTIF(K281:K288,"&lt;"&amp;K282))/COUNTIF(K281:K288,K282))))</f>
        <v>0</v>
      </c>
      <c r="AJ282" s="1">
        <f t="shared" ref="AJ282" si="4279">IF(COUNT(L282)&lt;1,0,IF((L$3-COUNTIF(L281:L288,"&lt;"&amp;L282))&lt;0,0,IF(((L$3-COUNTIF(L281:L288,"&lt;"&amp;L282))/COUNTIF(L281:L288,L282))&gt;1,1,(L$3-COUNTIF(L281:L288,"&lt;"&amp;L282))/COUNTIF(L281:L288,L282))))</f>
        <v>0</v>
      </c>
      <c r="AK282" s="1">
        <f t="shared" ref="AK282" si="4280">IF(COUNT(M282)&lt;1,0,IF((M$3-COUNTIF(M281:M288,"&lt;"&amp;M282))&lt;0,0,IF(((M$3-COUNTIF(M281:M288,"&lt;"&amp;M282))/COUNTIF(M281:M288,M282))&gt;1,1,(M$3-COUNTIF(M281:M288,"&lt;"&amp;M282))/COUNTIF(M281:M288,M282))))</f>
        <v>0</v>
      </c>
      <c r="AL282" s="1">
        <f t="shared" ref="AL282" si="4281">IF(COUNT(N282)&lt;1,0,IF((N$3-COUNTIF(N281:N288,"&lt;"&amp;N282))&lt;0,0,IF(((N$3-COUNTIF(N281:N288,"&lt;"&amp;N282))/COUNTIF(N281:N288,N282))&gt;1,1,(N$3-COUNTIF(N281:N288,"&lt;"&amp;N282))/COUNTIF(N281:N288,N282))))</f>
        <v>0</v>
      </c>
      <c r="AM282" s="1">
        <f t="shared" ref="AM282" si="4282">IF(COUNT(O282)&lt;1,0,IF((O$3-COUNTIF(O281:O288,"&lt;"&amp;O282))&lt;0,0,IF(((O$3-COUNTIF(O281:O288,"&lt;"&amp;O282))/COUNTIF(O281:O288,O282))&gt;1,1,(O$3-COUNTIF(O281:O288,"&lt;"&amp;O282))/COUNTIF(O281:O288,O282))))</f>
        <v>0</v>
      </c>
      <c r="AN282" s="1">
        <f t="shared" ref="AN282" si="4283">IF(COUNT(P282)&lt;1,0,IF((P$3-COUNTIF(P281:P288,"&lt;"&amp;P282))&lt;0,0,IF(((P$3-COUNTIF(P281:P288,"&lt;"&amp;P282))/COUNTIF(P281:P288,P282))&gt;1,1,(P$3-COUNTIF(P281:P288,"&lt;"&amp;P282))/COUNTIF(P281:P288,P282))))</f>
        <v>0</v>
      </c>
      <c r="AO282" s="1">
        <f t="shared" ref="AO282" si="4284">IF(COUNT(Q282)&lt;1,0,IF((Q$3-COUNTIF(Q281:Q288,"&lt;"&amp;Q282))&lt;0,0,IF(((Q$3-COUNTIF(Q281:Q288,"&lt;"&amp;Q282))/COUNTIF(Q281:Q288,Q282))&gt;1,1,(Q$3-COUNTIF(Q281:Q288,"&lt;"&amp;Q282))/COUNTIF(Q281:Q288,Q282))))</f>
        <v>0</v>
      </c>
      <c r="AP282" s="1">
        <f t="shared" ref="AP282" si="4285">IF(COUNT(R282)&lt;1,0,IF((R$3-COUNTIF(R281:R288,"&lt;"&amp;R282))&lt;0,0,IF(((R$3-COUNTIF(R281:R288,"&lt;"&amp;R282))/COUNTIF(R281:R288,R282))&gt;1,1,(R$3-COUNTIF(R281:R288,"&lt;"&amp;R282))/COUNTIF(R281:R288,R282))))</f>
        <v>0</v>
      </c>
      <c r="AQ282" s="1">
        <f t="shared" ref="AQ282" si="4286">IF(COUNT(S282)&lt;1,0,IF((S$3-COUNTIF(S281:S288,"&lt;"&amp;S282))&lt;0,0,IF(((S$3-COUNTIF(S281:S288,"&lt;"&amp;S282))/COUNTIF(S281:S288,S282))&gt;1,1,(S$3-COUNTIF(S281:S288,"&lt;"&amp;S282))/COUNTIF(S281:S288,S282))))</f>
        <v>0</v>
      </c>
      <c r="AR282" s="1">
        <f t="shared" ref="AR282" si="4287">IF(COUNT(T282)&lt;1,0,IF((T$3-COUNTIF(T281:T288,"&lt;"&amp;T282))&lt;0,0,IF(((T$3-COUNTIF(T281:T288,"&lt;"&amp;T282))/COUNTIF(T281:T288,T282))&gt;1,1,(T$3-COUNTIF(T281:T288,"&lt;"&amp;T282))/COUNTIF(T281:T288,T282))))</f>
        <v>0</v>
      </c>
      <c r="AS282" s="1">
        <f t="shared" ref="AS282" si="4288">IF(COUNT(U282)&lt;1,0,IF((U$3-COUNTIF(U281:U288,"&lt;"&amp;U282))&lt;0,0,IF(((U$3-COUNTIF(U281:U288,"&lt;"&amp;U282))/COUNTIF(U281:U288,U282))&gt;1,1,(U$3-COUNTIF(U281:U288,"&lt;"&amp;U282))/COUNTIF(U281:U288,U282))))</f>
        <v>0</v>
      </c>
      <c r="AT282" s="1">
        <f t="shared" ref="AT282" si="4289">IF(COUNT(V282)&lt;1,0,IF((V$3-COUNTIF(V281:V288,"&lt;"&amp;V282))&lt;0,0,IF(((V$3-COUNTIF(V281:V288,"&lt;"&amp;V282))/COUNTIF(V281:V288,V282))&gt;1,1,(V$3-COUNTIF(V281:V288,"&lt;"&amp;V282))/COUNTIF(V281:V288,V282))))</f>
        <v>0</v>
      </c>
      <c r="AU282" s="1">
        <f t="shared" ref="AU282" si="4290">IF(COUNT(W282)&lt;1,0,IF((W$3-COUNTIF(W281:W288,"&lt;"&amp;W282))&lt;0,0,IF(((W$3-COUNTIF(W281:W288,"&lt;"&amp;W282))/COUNTIF(W281:W288,W282))&gt;1,1,(W$3-COUNTIF(W281:W288,"&lt;"&amp;W282))/COUNTIF(W281:W288,W282))))</f>
        <v>0</v>
      </c>
      <c r="AV282" s="1">
        <f t="shared" ref="AV282" si="4291">IF(COUNT(X282)&lt;1,0,IF((X$3-COUNTIF(X281:X288,"&lt;"&amp;X282))&lt;0,0,IF(((X$3-COUNTIF(X281:X288,"&lt;"&amp;X282))/COUNTIF(X281:X288,X282))&gt;1,1,(X$3-COUNTIF(X281:X288,"&lt;"&amp;X282))/COUNTIF(X281:X288,X282))))</f>
        <v>0</v>
      </c>
      <c r="AW282" s="1">
        <f t="shared" ref="AW282" si="4292">IF(COUNT(Y282)&lt;1,0,IF((Y$3-COUNTIF(Y281:Y288,"&lt;"&amp;Y282))&lt;0,0,IF(((Y$3-COUNTIF(Y281:Y288,"&lt;"&amp;Y282))/COUNTIF(Y281:Y288,Y282))&gt;1,1,(Y$3-COUNTIF(Y281:Y288,"&lt;"&amp;Y282))/COUNTIF(Y281:Y288,Y282))))</f>
        <v>0</v>
      </c>
    </row>
    <row r="283" spans="1:49" ht="15" x14ac:dyDescent="0.2">
      <c r="B283" s="11" t="s">
        <v>179</v>
      </c>
      <c r="C283" s="18" t="s">
        <v>221</v>
      </c>
      <c r="D283" s="7">
        <v>45</v>
      </c>
      <c r="E283" s="7">
        <v>37</v>
      </c>
      <c r="F283" s="7">
        <v>38</v>
      </c>
      <c r="G283" s="7">
        <v>35</v>
      </c>
      <c r="H283" s="7">
        <v>43</v>
      </c>
      <c r="I283" s="7">
        <v>41</v>
      </c>
      <c r="J283" s="7">
        <v>38</v>
      </c>
      <c r="K283" s="7">
        <v>30</v>
      </c>
      <c r="L283" s="7">
        <v>44</v>
      </c>
      <c r="M283" s="7">
        <v>35</v>
      </c>
      <c r="N283" s="7">
        <v>33</v>
      </c>
      <c r="O283" s="7">
        <v>37</v>
      </c>
      <c r="P283" s="7">
        <v>43</v>
      </c>
      <c r="Q283" s="7">
        <v>34</v>
      </c>
      <c r="R283" s="7">
        <v>36</v>
      </c>
      <c r="S283" s="7">
        <v>44</v>
      </c>
      <c r="T283" s="7">
        <v>35</v>
      </c>
      <c r="U283" s="7"/>
      <c r="V283" s="7"/>
      <c r="W283" s="7"/>
      <c r="X283" s="7"/>
      <c r="Y283" s="7"/>
      <c r="Z283" s="13">
        <f t="shared" si="4271"/>
        <v>38.117647058823529</v>
      </c>
      <c r="AB283" s="1">
        <f>IF(COUNT(D283)&lt;1,0,IF((D$3-COUNTIF(D281:D288,"&lt;"&amp;D283))&lt;0,0,IF(((D$3-COUNTIF(D281:D288,"&lt;"&amp;D283))/COUNTIF(D281:D288,D283))&gt;1,1,(D$3-COUNTIF(D281:D288,"&lt;"&amp;D283))/COUNTIF(D281:D288,D283))))</f>
        <v>0</v>
      </c>
      <c r="AC283" s="1">
        <f t="shared" ref="AC283" si="4293">IF(COUNT(E283)&lt;1,0,IF((E$3-COUNTIF(E281:E288,"&lt;"&amp;E283))&lt;0,0,IF(((E$3-COUNTIF(E281:E288,"&lt;"&amp;E283))/COUNTIF(E281:E288,E283))&gt;1,1,(E$3-COUNTIF(E281:E288,"&lt;"&amp;E283))/COUNTIF(E281:E288,E283))))</f>
        <v>1</v>
      </c>
      <c r="AD283" s="1">
        <f t="shared" ref="AD283" si="4294">IF(COUNT(F283)&lt;1,0,IF((F$3-COUNTIF(F281:F288,"&lt;"&amp;F283))&lt;0,0,IF(((F$3-COUNTIF(F281:F288,"&lt;"&amp;F283))/COUNTIF(F281:F288,F283))&gt;1,1,(F$3-COUNTIF(F281:F288,"&lt;"&amp;F283))/COUNTIF(F281:F288,F283))))</f>
        <v>1</v>
      </c>
      <c r="AE283" s="1">
        <f t="shared" ref="AE283" si="4295">IF(COUNT(G283)&lt;1,0,IF((G$3-COUNTIF(G281:G288,"&lt;"&amp;G283))&lt;0,0,IF(((G$3-COUNTIF(G281:G288,"&lt;"&amp;G283))/COUNTIF(G281:G288,G283))&gt;1,1,(G$3-COUNTIF(G281:G288,"&lt;"&amp;G283))/COUNTIF(G281:G288,G283))))</f>
        <v>1</v>
      </c>
      <c r="AF283" s="1">
        <f t="shared" ref="AF283" si="4296">IF(COUNT(H283)&lt;1,0,IF((H$3-COUNTIF(H281:H288,"&lt;"&amp;H283))&lt;0,0,IF(((H$3-COUNTIF(H281:H288,"&lt;"&amp;H283))/COUNTIF(H281:H288,H283))&gt;1,1,(H$3-COUNTIF(H281:H288,"&lt;"&amp;H283))/COUNTIF(H281:H288,H283))))</f>
        <v>0</v>
      </c>
      <c r="AG283" s="1">
        <f t="shared" ref="AG283" si="4297">IF(COUNT(I283)&lt;1,0,IF((I$3-COUNTIF(I281:I288,"&lt;"&amp;I283))&lt;0,0,IF(((I$3-COUNTIF(I281:I288,"&lt;"&amp;I283))/COUNTIF(I281:I288,I283))&gt;1,1,(I$3-COUNTIF(I281:I288,"&lt;"&amp;I283))/COUNTIF(I281:I288,I283))))</f>
        <v>1</v>
      </c>
      <c r="AH283" s="1">
        <f t="shared" ref="AH283" si="4298">IF(COUNT(J283)&lt;1,0,IF((J$3-COUNTIF(J281:J288,"&lt;"&amp;J283))&lt;0,0,IF(((J$3-COUNTIF(J281:J288,"&lt;"&amp;J283))/COUNTIF(J281:J288,J283))&gt;1,1,(J$3-COUNTIF(J281:J288,"&lt;"&amp;J283))/COUNTIF(J281:J288,J283))))</f>
        <v>1</v>
      </c>
      <c r="AI283" s="1">
        <f t="shared" ref="AI283" si="4299">IF(COUNT(K283)&lt;1,0,IF((K$3-COUNTIF(K281:K288,"&lt;"&amp;K283))&lt;0,0,IF(((K$3-COUNTIF(K281:K288,"&lt;"&amp;K283))/COUNTIF(K281:K288,K283))&gt;1,1,(K$3-COUNTIF(K281:K288,"&lt;"&amp;K283))/COUNTIF(K281:K288,K283))))</f>
        <v>1</v>
      </c>
      <c r="AJ283" s="1">
        <f t="shared" ref="AJ283" si="4300">IF(COUNT(L283)&lt;1,0,IF((L$3-COUNTIF(L281:L288,"&lt;"&amp;L283))&lt;0,0,IF(((L$3-COUNTIF(L281:L288,"&lt;"&amp;L283))/COUNTIF(L281:L288,L283))&gt;1,1,(L$3-COUNTIF(L281:L288,"&lt;"&amp;L283))/COUNTIF(L281:L288,L283))))</f>
        <v>0.5</v>
      </c>
      <c r="AK283" s="1">
        <f t="shared" ref="AK283" si="4301">IF(COUNT(M283)&lt;1,0,IF((M$3-COUNTIF(M281:M288,"&lt;"&amp;M283))&lt;0,0,IF(((M$3-COUNTIF(M281:M288,"&lt;"&amp;M283))/COUNTIF(M281:M288,M283))&gt;1,1,(M$3-COUNTIF(M281:M288,"&lt;"&amp;M283))/COUNTIF(M281:M288,M283))))</f>
        <v>1</v>
      </c>
      <c r="AL283" s="1">
        <f t="shared" ref="AL283" si="4302">IF(COUNT(N283)&lt;1,0,IF((N$3-COUNTIF(N281:N288,"&lt;"&amp;N283))&lt;0,0,IF(((N$3-COUNTIF(N281:N288,"&lt;"&amp;N283))/COUNTIF(N281:N288,N283))&gt;1,1,(N$3-COUNTIF(N281:N288,"&lt;"&amp;N283))/COUNTIF(N281:N288,N283))))</f>
        <v>1</v>
      </c>
      <c r="AM283" s="1">
        <f t="shared" ref="AM283" si="4303">IF(COUNT(O283)&lt;1,0,IF((O$3-COUNTIF(O281:O288,"&lt;"&amp;O283))&lt;0,0,IF(((O$3-COUNTIF(O281:O288,"&lt;"&amp;O283))/COUNTIF(O281:O288,O283))&gt;1,1,(O$3-COUNTIF(O281:O288,"&lt;"&amp;O283))/COUNTIF(O281:O288,O283))))</f>
        <v>1</v>
      </c>
      <c r="AN283" s="1">
        <f t="shared" ref="AN283" si="4304">IF(COUNT(P283)&lt;1,0,IF((P$3-COUNTIF(P281:P288,"&lt;"&amp;P283))&lt;0,0,IF(((P$3-COUNTIF(P281:P288,"&lt;"&amp;P283))/COUNTIF(P281:P288,P283))&gt;1,1,(P$3-COUNTIF(P281:P288,"&lt;"&amp;P283))/COUNTIF(P281:P288,P283))))</f>
        <v>0.5</v>
      </c>
      <c r="AO283" s="1">
        <f t="shared" ref="AO283" si="4305">IF(COUNT(Q283)&lt;1,0,IF((Q$3-COUNTIF(Q281:Q288,"&lt;"&amp;Q283))&lt;0,0,IF(((Q$3-COUNTIF(Q281:Q288,"&lt;"&amp;Q283))/COUNTIF(Q281:Q288,Q283))&gt;1,1,(Q$3-COUNTIF(Q281:Q288,"&lt;"&amp;Q283))/COUNTIF(Q281:Q288,Q283))))</f>
        <v>1</v>
      </c>
      <c r="AP283" s="1">
        <f t="shared" ref="AP283" si="4306">IF(COUNT(R283)&lt;1,0,IF((R$3-COUNTIF(R281:R288,"&lt;"&amp;R283))&lt;0,0,IF(((R$3-COUNTIF(R281:R288,"&lt;"&amp;R283))/COUNTIF(R281:R288,R283))&gt;1,1,(R$3-COUNTIF(R281:R288,"&lt;"&amp;R283))/COUNTIF(R281:R288,R283))))</f>
        <v>1</v>
      </c>
      <c r="AQ283" s="1">
        <f t="shared" ref="AQ283" si="4307">IF(COUNT(S283)&lt;1,0,IF((S$3-COUNTIF(S281:S288,"&lt;"&amp;S283))&lt;0,0,IF(((S$3-COUNTIF(S281:S288,"&lt;"&amp;S283))/COUNTIF(S281:S288,S283))&gt;1,1,(S$3-COUNTIF(S281:S288,"&lt;"&amp;S283))/COUNTIF(S281:S288,S283))))</f>
        <v>0</v>
      </c>
      <c r="AR283" s="1">
        <f t="shared" ref="AR283" si="4308">IF(COUNT(T283)&lt;1,0,IF((T$3-COUNTIF(T281:T288,"&lt;"&amp;T283))&lt;0,0,IF(((T$3-COUNTIF(T281:T288,"&lt;"&amp;T283))/COUNTIF(T281:T288,T283))&gt;1,1,(T$3-COUNTIF(T281:T288,"&lt;"&amp;T283))/COUNTIF(T281:T288,T283))))</f>
        <v>1</v>
      </c>
      <c r="AS283" s="1">
        <f t="shared" ref="AS283" si="4309">IF(COUNT(U283)&lt;1,0,IF((U$3-COUNTIF(U281:U288,"&lt;"&amp;U283))&lt;0,0,IF(((U$3-COUNTIF(U281:U288,"&lt;"&amp;U283))/COUNTIF(U281:U288,U283))&gt;1,1,(U$3-COUNTIF(U281:U288,"&lt;"&amp;U283))/COUNTIF(U281:U288,U283))))</f>
        <v>0</v>
      </c>
      <c r="AT283" s="1">
        <f t="shared" ref="AT283" si="4310">IF(COUNT(V283)&lt;1,0,IF((V$3-COUNTIF(V281:V288,"&lt;"&amp;V283))&lt;0,0,IF(((V$3-COUNTIF(V281:V288,"&lt;"&amp;V283))/COUNTIF(V281:V288,V283))&gt;1,1,(V$3-COUNTIF(V281:V288,"&lt;"&amp;V283))/COUNTIF(V281:V288,V283))))</f>
        <v>0</v>
      </c>
      <c r="AU283" s="1">
        <f t="shared" ref="AU283" si="4311">IF(COUNT(W283)&lt;1,0,IF((W$3-COUNTIF(W281:W288,"&lt;"&amp;W283))&lt;0,0,IF(((W$3-COUNTIF(W281:W288,"&lt;"&amp;W283))/COUNTIF(W281:W288,W283))&gt;1,1,(W$3-COUNTIF(W281:W288,"&lt;"&amp;W283))/COUNTIF(W281:W288,W283))))</f>
        <v>0</v>
      </c>
      <c r="AV283" s="1">
        <f t="shared" ref="AV283" si="4312">IF(COUNT(X283)&lt;1,0,IF((X$3-COUNTIF(X281:X288,"&lt;"&amp;X283))&lt;0,0,IF(((X$3-COUNTIF(X281:X288,"&lt;"&amp;X283))/COUNTIF(X281:X288,X283))&gt;1,1,(X$3-COUNTIF(X281:X288,"&lt;"&amp;X283))/COUNTIF(X281:X288,X283))))</f>
        <v>0</v>
      </c>
      <c r="AW283" s="1">
        <f t="shared" ref="AW283" si="4313">IF(COUNT(Y283)&lt;1,0,IF((Y$3-COUNTIF(Y281:Y288,"&lt;"&amp;Y283))&lt;0,0,IF(((Y$3-COUNTIF(Y281:Y288,"&lt;"&amp;Y283))/COUNTIF(Y281:Y288,Y283))&gt;1,1,(Y$3-COUNTIF(Y281:Y288,"&lt;"&amp;Y283))/COUNTIF(Y281:Y288,Y283))))</f>
        <v>0</v>
      </c>
    </row>
    <row r="284" spans="1:49" ht="15" x14ac:dyDescent="0.2">
      <c r="B284" s="11" t="s">
        <v>172</v>
      </c>
      <c r="C284" s="18" t="s">
        <v>221</v>
      </c>
      <c r="D284" s="7">
        <v>33</v>
      </c>
      <c r="E284" s="7">
        <v>29</v>
      </c>
      <c r="F284" s="7">
        <v>44</v>
      </c>
      <c r="G284" s="7">
        <v>42</v>
      </c>
      <c r="H284" s="7">
        <v>40</v>
      </c>
      <c r="I284" s="7">
        <v>44</v>
      </c>
      <c r="J284" s="7">
        <v>40</v>
      </c>
      <c r="K284" s="7">
        <v>36</v>
      </c>
      <c r="L284" s="7">
        <v>34</v>
      </c>
      <c r="M284" s="7">
        <v>41</v>
      </c>
      <c r="N284" s="7">
        <v>38</v>
      </c>
      <c r="O284" s="7">
        <v>38</v>
      </c>
      <c r="P284" s="7">
        <v>43</v>
      </c>
      <c r="Q284" s="7">
        <v>36</v>
      </c>
      <c r="R284" s="7">
        <v>41</v>
      </c>
      <c r="S284" s="7">
        <v>44</v>
      </c>
      <c r="T284" s="7">
        <v>43</v>
      </c>
      <c r="U284" s="7"/>
      <c r="V284" s="7"/>
      <c r="W284" s="7"/>
      <c r="X284" s="7"/>
      <c r="Y284" s="7"/>
      <c r="Z284" s="13">
        <f t="shared" si="4271"/>
        <v>39.176470588235297</v>
      </c>
      <c r="AB284" s="1">
        <f>IF(COUNT(D284)&lt;1,0,IF((D$3-COUNTIF(D281:D288,"&lt;"&amp;D284))&lt;0,0,IF(((D$3-COUNTIF(D281:D288,"&lt;"&amp;D284))/COUNTIF(D281:D288,D284))&gt;1,1,(D$3-COUNTIF(D281:D288,"&lt;"&amp;D284))/COUNTIF(D281:D288,D284))))</f>
        <v>1</v>
      </c>
      <c r="AC284" s="1">
        <f t="shared" ref="AC284" si="4314">IF(COUNT(E284)&lt;1,0,IF((E$3-COUNTIF(E281:E288,"&lt;"&amp;E284))&lt;0,0,IF(((E$3-COUNTIF(E281:E288,"&lt;"&amp;E284))/COUNTIF(E281:E288,E284))&gt;1,1,(E$3-COUNTIF(E281:E288,"&lt;"&amp;E284))/COUNTIF(E281:E288,E284))))</f>
        <v>1</v>
      </c>
      <c r="AD284" s="1">
        <f t="shared" ref="AD284" si="4315">IF(COUNT(F284)&lt;1,0,IF((F$3-COUNTIF(F281:F288,"&lt;"&amp;F284))&lt;0,0,IF(((F$3-COUNTIF(F281:F288,"&lt;"&amp;F284))/COUNTIF(F281:F288,F284))&gt;1,1,(F$3-COUNTIF(F281:F288,"&lt;"&amp;F284))/COUNTIF(F281:F288,F284))))</f>
        <v>0</v>
      </c>
      <c r="AE284" s="1">
        <f t="shared" ref="AE284" si="4316">IF(COUNT(G284)&lt;1,0,IF((G$3-COUNTIF(G281:G288,"&lt;"&amp;G284))&lt;0,0,IF(((G$3-COUNTIF(G281:G288,"&lt;"&amp;G284))/COUNTIF(G281:G288,G284))&gt;1,1,(G$3-COUNTIF(G281:G288,"&lt;"&amp;G284))/COUNTIF(G281:G288,G284))))</f>
        <v>1</v>
      </c>
      <c r="AF284" s="1">
        <f t="shared" ref="AF284" si="4317">IF(COUNT(H284)&lt;1,0,IF((H$3-COUNTIF(H281:H288,"&lt;"&amp;H284))&lt;0,0,IF(((H$3-COUNTIF(H281:H288,"&lt;"&amp;H284))/COUNTIF(H281:H288,H284))&gt;1,1,(H$3-COUNTIF(H281:H288,"&lt;"&amp;H284))/COUNTIF(H281:H288,H284))))</f>
        <v>1</v>
      </c>
      <c r="AG284" s="1">
        <f t="shared" ref="AG284" si="4318">IF(COUNT(I284)&lt;1,0,IF((I$3-COUNTIF(I281:I288,"&lt;"&amp;I284))&lt;0,0,IF(((I$3-COUNTIF(I281:I288,"&lt;"&amp;I284))/COUNTIF(I281:I288,I284))&gt;1,1,(I$3-COUNTIF(I281:I288,"&lt;"&amp;I284))/COUNTIF(I281:I288,I284))))</f>
        <v>0</v>
      </c>
      <c r="AH284" s="1">
        <f t="shared" ref="AH284" si="4319">IF(COUNT(J284)&lt;1,0,IF((J$3-COUNTIF(J281:J288,"&lt;"&amp;J284))&lt;0,0,IF(((J$3-COUNTIF(J281:J288,"&lt;"&amp;J284))/COUNTIF(J281:J288,J284))&gt;1,1,(J$3-COUNTIF(J281:J288,"&lt;"&amp;J284))/COUNTIF(J281:J288,J284))))</f>
        <v>0.66666666666666663</v>
      </c>
      <c r="AI284" s="1">
        <f t="shared" ref="AI284" si="4320">IF(COUNT(K284)&lt;1,0,IF((K$3-COUNTIF(K281:K288,"&lt;"&amp;K284))&lt;0,0,IF(((K$3-COUNTIF(K281:K288,"&lt;"&amp;K284))/COUNTIF(K281:K288,K284))&gt;1,1,(K$3-COUNTIF(K281:K288,"&lt;"&amp;K284))/COUNTIF(K281:K288,K284))))</f>
        <v>1</v>
      </c>
      <c r="AJ284" s="1">
        <f t="shared" ref="AJ284" si="4321">IF(COUNT(L284)&lt;1,0,IF((L$3-COUNTIF(L281:L288,"&lt;"&amp;L284))&lt;0,0,IF(((L$3-COUNTIF(L281:L288,"&lt;"&amp;L284))/COUNTIF(L281:L288,L284))&gt;1,1,(L$3-COUNTIF(L281:L288,"&lt;"&amp;L284))/COUNTIF(L281:L288,L284))))</f>
        <v>1</v>
      </c>
      <c r="AK284" s="1">
        <f t="shared" ref="AK284" si="4322">IF(COUNT(M284)&lt;1,0,IF((M$3-COUNTIF(M281:M288,"&lt;"&amp;M284))&lt;0,0,IF(((M$3-COUNTIF(M281:M288,"&lt;"&amp;M284))/COUNTIF(M281:M288,M284))&gt;1,1,(M$3-COUNTIF(M281:M288,"&lt;"&amp;M284))/COUNTIF(M281:M288,M284))))</f>
        <v>0</v>
      </c>
      <c r="AL284" s="1">
        <f t="shared" ref="AL284" si="4323">IF(COUNT(N284)&lt;1,0,IF((N$3-COUNTIF(N281:N288,"&lt;"&amp;N284))&lt;0,0,IF(((N$3-COUNTIF(N281:N288,"&lt;"&amp;N284))/COUNTIF(N281:N288,N284))&gt;1,1,(N$3-COUNTIF(N281:N288,"&lt;"&amp;N284))/COUNTIF(N281:N288,N284))))</f>
        <v>0.5</v>
      </c>
      <c r="AM284" s="1">
        <f t="shared" ref="AM284" si="4324">IF(COUNT(O284)&lt;1,0,IF((O$3-COUNTIF(O281:O288,"&lt;"&amp;O284))&lt;0,0,IF(((O$3-COUNTIF(O281:O288,"&lt;"&amp;O284))/COUNTIF(O281:O288,O284))&gt;1,1,(O$3-COUNTIF(O281:O288,"&lt;"&amp;O284))/COUNTIF(O281:O288,O284))))</f>
        <v>0</v>
      </c>
      <c r="AN284" s="1">
        <f t="shared" ref="AN284" si="4325">IF(COUNT(P284)&lt;1,0,IF((P$3-COUNTIF(P281:P288,"&lt;"&amp;P284))&lt;0,0,IF(((P$3-COUNTIF(P281:P288,"&lt;"&amp;P284))/COUNTIF(P281:P288,P284))&gt;1,1,(P$3-COUNTIF(P281:P288,"&lt;"&amp;P284))/COUNTIF(P281:P288,P284))))</f>
        <v>0.5</v>
      </c>
      <c r="AO284" s="1">
        <f t="shared" ref="AO284" si="4326">IF(COUNT(Q284)&lt;1,0,IF((Q$3-COUNTIF(Q281:Q288,"&lt;"&amp;Q284))&lt;0,0,IF(((Q$3-COUNTIF(Q281:Q288,"&lt;"&amp;Q284))/COUNTIF(Q281:Q288,Q284))&gt;1,1,(Q$3-COUNTIF(Q281:Q288,"&lt;"&amp;Q284))/COUNTIF(Q281:Q288,Q284))))</f>
        <v>1</v>
      </c>
      <c r="AP284" s="1">
        <f t="shared" ref="AP284" si="4327">IF(COUNT(R284)&lt;1,0,IF((R$3-COUNTIF(R281:R288,"&lt;"&amp;R284))&lt;0,0,IF(((R$3-COUNTIF(R281:R288,"&lt;"&amp;R284))/COUNTIF(R281:R288,R284))&gt;1,1,(R$3-COUNTIF(R281:R288,"&lt;"&amp;R284))/COUNTIF(R281:R288,R284))))</f>
        <v>1</v>
      </c>
      <c r="AQ284" s="1">
        <f t="shared" ref="AQ284" si="4328">IF(COUNT(S284)&lt;1,0,IF((S$3-COUNTIF(S281:S288,"&lt;"&amp;S284))&lt;0,0,IF(((S$3-COUNTIF(S281:S288,"&lt;"&amp;S284))/COUNTIF(S281:S288,S284))&gt;1,1,(S$3-COUNTIF(S281:S288,"&lt;"&amp;S284))/COUNTIF(S281:S288,S284))))</f>
        <v>0</v>
      </c>
      <c r="AR284" s="1">
        <f t="shared" ref="AR284" si="4329">IF(COUNT(T284)&lt;1,0,IF((T$3-COUNTIF(T281:T288,"&lt;"&amp;T284))&lt;0,0,IF(((T$3-COUNTIF(T281:T288,"&lt;"&amp;T284))/COUNTIF(T281:T288,T284))&gt;1,1,(T$3-COUNTIF(T281:T288,"&lt;"&amp;T284))/COUNTIF(T281:T288,T284))))</f>
        <v>0</v>
      </c>
      <c r="AS284" s="1">
        <f t="shared" ref="AS284" si="4330">IF(COUNT(U284)&lt;1,0,IF((U$3-COUNTIF(U281:U288,"&lt;"&amp;U284))&lt;0,0,IF(((U$3-COUNTIF(U281:U288,"&lt;"&amp;U284))/COUNTIF(U281:U288,U284))&gt;1,1,(U$3-COUNTIF(U281:U288,"&lt;"&amp;U284))/COUNTIF(U281:U288,U284))))</f>
        <v>0</v>
      </c>
      <c r="AT284" s="1">
        <f t="shared" ref="AT284" si="4331">IF(COUNT(V284)&lt;1,0,IF((V$3-COUNTIF(V281:V288,"&lt;"&amp;V284))&lt;0,0,IF(((V$3-COUNTIF(V281:V288,"&lt;"&amp;V284))/COUNTIF(V281:V288,V284))&gt;1,1,(V$3-COUNTIF(V281:V288,"&lt;"&amp;V284))/COUNTIF(V281:V288,V284))))</f>
        <v>0</v>
      </c>
      <c r="AU284" s="1">
        <f t="shared" ref="AU284" si="4332">IF(COUNT(W284)&lt;1,0,IF((W$3-COUNTIF(W281:W288,"&lt;"&amp;W284))&lt;0,0,IF(((W$3-COUNTIF(W281:W288,"&lt;"&amp;W284))/COUNTIF(W281:W288,W284))&gt;1,1,(W$3-COUNTIF(W281:W288,"&lt;"&amp;W284))/COUNTIF(W281:W288,W284))))</f>
        <v>0</v>
      </c>
      <c r="AV284" s="1">
        <f t="shared" ref="AV284" si="4333">IF(COUNT(X284)&lt;1,0,IF((X$3-COUNTIF(X281:X288,"&lt;"&amp;X284))&lt;0,0,IF(((X$3-COUNTIF(X281:X288,"&lt;"&amp;X284))/COUNTIF(X281:X288,X284))&gt;1,1,(X$3-COUNTIF(X281:X288,"&lt;"&amp;X284))/COUNTIF(X281:X288,X284))))</f>
        <v>0</v>
      </c>
      <c r="AW284" s="1">
        <f t="shared" ref="AW284" si="4334">IF(COUNT(Y284)&lt;1,0,IF((Y$3-COUNTIF(Y281:Y288,"&lt;"&amp;Y284))&lt;0,0,IF(((Y$3-COUNTIF(Y281:Y288,"&lt;"&amp;Y284))/COUNTIF(Y281:Y288,Y284))&gt;1,1,(Y$3-COUNTIF(Y281:Y288,"&lt;"&amp;Y284))/COUNTIF(Y281:Y288,Y284))))</f>
        <v>0</v>
      </c>
    </row>
    <row r="285" spans="1:49" ht="15" x14ac:dyDescent="0.2">
      <c r="B285" s="11" t="s">
        <v>125</v>
      </c>
      <c r="C285" s="18" t="s">
        <v>221</v>
      </c>
      <c r="D285" s="7">
        <v>32</v>
      </c>
      <c r="E285" s="7">
        <v>45</v>
      </c>
      <c r="F285" s="7">
        <v>45</v>
      </c>
      <c r="G285" s="7">
        <v>45</v>
      </c>
      <c r="H285" s="7">
        <v>45</v>
      </c>
      <c r="I285" s="7">
        <v>45</v>
      </c>
      <c r="J285" s="7">
        <v>40</v>
      </c>
      <c r="K285" s="7">
        <v>40</v>
      </c>
      <c r="L285" s="7">
        <v>45</v>
      </c>
      <c r="M285" s="7">
        <v>40</v>
      </c>
      <c r="N285" s="7">
        <v>45</v>
      </c>
      <c r="O285" s="7">
        <v>45</v>
      </c>
      <c r="P285" s="7">
        <v>45</v>
      </c>
      <c r="Q285" s="7">
        <v>45</v>
      </c>
      <c r="R285" s="7">
        <v>45</v>
      </c>
      <c r="S285" s="7">
        <v>41</v>
      </c>
      <c r="T285" s="7">
        <v>31</v>
      </c>
      <c r="U285" s="7"/>
      <c r="V285" s="7"/>
      <c r="W285" s="7"/>
      <c r="X285" s="7"/>
      <c r="Y285" s="7"/>
      <c r="Z285" s="13">
        <f t="shared" si="4271"/>
        <v>42.294117647058826</v>
      </c>
      <c r="AB285" s="1">
        <f>IF(COUNT(D285)&lt;1,0,IF((D$3-COUNTIF(D281:D288,"&lt;"&amp;D285))&lt;0,0,IF(((D$3-COUNTIF(D281:D288,"&lt;"&amp;D285))/COUNTIF(D281:D288,D285))&gt;1,1,(D$3-COUNTIF(D281:D288,"&lt;"&amp;D285))/COUNTIF(D281:D288,D285))))</f>
        <v>1</v>
      </c>
      <c r="AC285" s="1">
        <f t="shared" ref="AC285" si="4335">IF(COUNT(E285)&lt;1,0,IF((E$3-COUNTIF(E281:E288,"&lt;"&amp;E285))&lt;0,0,IF(((E$3-COUNTIF(E281:E288,"&lt;"&amp;E285))/COUNTIF(E281:E288,E285))&gt;1,1,(E$3-COUNTIF(E281:E288,"&lt;"&amp;E285))/COUNTIF(E281:E288,E285))))</f>
        <v>0</v>
      </c>
      <c r="AD285" s="1">
        <f t="shared" ref="AD285" si="4336">IF(COUNT(F285)&lt;1,0,IF((F$3-COUNTIF(F281:F288,"&lt;"&amp;F285))&lt;0,0,IF(((F$3-COUNTIF(F281:F288,"&lt;"&amp;F285))/COUNTIF(F281:F288,F285))&gt;1,1,(F$3-COUNTIF(F281:F288,"&lt;"&amp;F285))/COUNTIF(F281:F288,F285))))</f>
        <v>0</v>
      </c>
      <c r="AE285" s="1">
        <f t="shared" ref="AE285" si="4337">IF(COUNT(G285)&lt;1,0,IF((G$3-COUNTIF(G281:G288,"&lt;"&amp;G285))&lt;0,0,IF(((G$3-COUNTIF(G281:G288,"&lt;"&amp;G285))/COUNTIF(G281:G288,G285))&gt;1,1,(G$3-COUNTIF(G281:G288,"&lt;"&amp;G285))/COUNTIF(G281:G288,G285))))</f>
        <v>0.25</v>
      </c>
      <c r="AF285" s="1">
        <f t="shared" ref="AF285" si="4338">IF(COUNT(H285)&lt;1,0,IF((H$3-COUNTIF(H281:H288,"&lt;"&amp;H285))&lt;0,0,IF(((H$3-COUNTIF(H281:H288,"&lt;"&amp;H285))/COUNTIF(H281:H288,H285))&gt;1,1,(H$3-COUNTIF(H281:H288,"&lt;"&amp;H285))/COUNTIF(H281:H288,H285))))</f>
        <v>0</v>
      </c>
      <c r="AG285" s="1">
        <f t="shared" ref="AG285" si="4339">IF(COUNT(I285)&lt;1,0,IF((I$3-COUNTIF(I281:I288,"&lt;"&amp;I285))&lt;0,0,IF(((I$3-COUNTIF(I281:I288,"&lt;"&amp;I285))/COUNTIF(I281:I288,I285))&gt;1,1,(I$3-COUNTIF(I281:I288,"&lt;"&amp;I285))/COUNTIF(I281:I288,I285))))</f>
        <v>0</v>
      </c>
      <c r="AH285" s="1">
        <f t="shared" ref="AH285" si="4340">IF(COUNT(J285)&lt;1,0,IF((J$3-COUNTIF(J281:J288,"&lt;"&amp;J285))&lt;0,0,IF(((J$3-COUNTIF(J281:J288,"&lt;"&amp;J285))/COUNTIF(J281:J288,J285))&gt;1,1,(J$3-COUNTIF(J281:J288,"&lt;"&amp;J285))/COUNTIF(J281:J288,J285))))</f>
        <v>0.66666666666666663</v>
      </c>
      <c r="AI285" s="1">
        <f t="shared" ref="AI285" si="4341">IF(COUNT(K285)&lt;1,0,IF((K$3-COUNTIF(K281:K288,"&lt;"&amp;K285))&lt;0,0,IF(((K$3-COUNTIF(K281:K288,"&lt;"&amp;K285))/COUNTIF(K281:K288,K285))&gt;1,1,(K$3-COUNTIF(K281:K288,"&lt;"&amp;K285))/COUNTIF(K281:K288,K285))))</f>
        <v>1</v>
      </c>
      <c r="AJ285" s="1">
        <f t="shared" ref="AJ285" si="4342">IF(COUNT(L285)&lt;1,0,IF((L$3-COUNTIF(L281:L288,"&lt;"&amp;L285))&lt;0,0,IF(((L$3-COUNTIF(L281:L288,"&lt;"&amp;L285))/COUNTIF(L281:L288,L285))&gt;1,1,(L$3-COUNTIF(L281:L288,"&lt;"&amp;L285))/COUNTIF(L281:L288,L285))))</f>
        <v>0</v>
      </c>
      <c r="AK285" s="1">
        <f t="shared" ref="AK285" si="4343">IF(COUNT(M285)&lt;1,0,IF((M$3-COUNTIF(M281:M288,"&lt;"&amp;M285))&lt;0,0,IF(((M$3-COUNTIF(M281:M288,"&lt;"&amp;M285))/COUNTIF(M281:M288,M285))&gt;1,1,(M$3-COUNTIF(M281:M288,"&lt;"&amp;M285))/COUNTIF(M281:M288,M285))))</f>
        <v>1</v>
      </c>
      <c r="AL285" s="1">
        <f t="shared" ref="AL285" si="4344">IF(COUNT(N285)&lt;1,0,IF((N$3-COUNTIF(N281:N288,"&lt;"&amp;N285))&lt;0,0,IF(((N$3-COUNTIF(N281:N288,"&lt;"&amp;N285))/COUNTIF(N281:N288,N285))&gt;1,1,(N$3-COUNTIF(N281:N288,"&lt;"&amp;N285))/COUNTIF(N281:N288,N285))))</f>
        <v>0</v>
      </c>
      <c r="AM285" s="1">
        <f t="shared" ref="AM285" si="4345">IF(COUNT(O285)&lt;1,0,IF((O$3-COUNTIF(O281:O288,"&lt;"&amp;O285))&lt;0,0,IF(((O$3-COUNTIF(O281:O288,"&lt;"&amp;O285))/COUNTIF(O281:O288,O285))&gt;1,1,(O$3-COUNTIF(O281:O288,"&lt;"&amp;O285))/COUNTIF(O281:O288,O285))))</f>
        <v>0</v>
      </c>
      <c r="AN285" s="1">
        <f t="shared" ref="AN285" si="4346">IF(COUNT(P285)&lt;1,0,IF((P$3-COUNTIF(P281:P288,"&lt;"&amp;P285))&lt;0,0,IF(((P$3-COUNTIF(P281:P288,"&lt;"&amp;P285))/COUNTIF(P281:P288,P285))&gt;1,1,(P$3-COUNTIF(P281:P288,"&lt;"&amp;P285))/COUNTIF(P281:P288,P285))))</f>
        <v>0</v>
      </c>
      <c r="AO285" s="1">
        <f t="shared" ref="AO285" si="4347">IF(COUNT(Q285)&lt;1,0,IF((Q$3-COUNTIF(Q281:Q288,"&lt;"&amp;Q285))&lt;0,0,IF(((Q$3-COUNTIF(Q281:Q288,"&lt;"&amp;Q285))/COUNTIF(Q281:Q288,Q285))&gt;1,1,(Q$3-COUNTIF(Q281:Q288,"&lt;"&amp;Q285))/COUNTIF(Q281:Q288,Q285))))</f>
        <v>0</v>
      </c>
      <c r="AP285" s="1">
        <f t="shared" ref="AP285" si="4348">IF(COUNT(R285)&lt;1,0,IF((R$3-COUNTIF(R281:R288,"&lt;"&amp;R285))&lt;0,0,IF(((R$3-COUNTIF(R281:R288,"&lt;"&amp;R285))/COUNTIF(R281:R288,R285))&gt;1,1,(R$3-COUNTIF(R281:R288,"&lt;"&amp;R285))/COUNTIF(R281:R288,R285))))</f>
        <v>0</v>
      </c>
      <c r="AQ285" s="1">
        <f t="shared" ref="AQ285" si="4349">IF(COUNT(S285)&lt;1,0,IF((S$3-COUNTIF(S281:S288,"&lt;"&amp;S285))&lt;0,0,IF(((S$3-COUNTIF(S281:S288,"&lt;"&amp;S285))/COUNTIF(S281:S288,S285))&gt;1,1,(S$3-COUNTIF(S281:S288,"&lt;"&amp;S285))/COUNTIF(S281:S288,S285))))</f>
        <v>1</v>
      </c>
      <c r="AR285" s="1">
        <f t="shared" ref="AR285" si="4350">IF(COUNT(T285)&lt;1,0,IF((T$3-COUNTIF(T281:T288,"&lt;"&amp;T285))&lt;0,0,IF(((T$3-COUNTIF(T281:T288,"&lt;"&amp;T285))/COUNTIF(T281:T288,T285))&gt;1,1,(T$3-COUNTIF(T281:T288,"&lt;"&amp;T285))/COUNTIF(T281:T288,T285))))</f>
        <v>1</v>
      </c>
      <c r="AS285" s="1">
        <f t="shared" ref="AS285" si="4351">IF(COUNT(U285)&lt;1,0,IF((U$3-COUNTIF(U281:U288,"&lt;"&amp;U285))&lt;0,0,IF(((U$3-COUNTIF(U281:U288,"&lt;"&amp;U285))/COUNTIF(U281:U288,U285))&gt;1,1,(U$3-COUNTIF(U281:U288,"&lt;"&amp;U285))/COUNTIF(U281:U288,U285))))</f>
        <v>0</v>
      </c>
      <c r="AT285" s="1">
        <f t="shared" ref="AT285" si="4352">IF(COUNT(V285)&lt;1,0,IF((V$3-COUNTIF(V281:V288,"&lt;"&amp;V285))&lt;0,0,IF(((V$3-COUNTIF(V281:V288,"&lt;"&amp;V285))/COUNTIF(V281:V288,V285))&gt;1,1,(V$3-COUNTIF(V281:V288,"&lt;"&amp;V285))/COUNTIF(V281:V288,V285))))</f>
        <v>0</v>
      </c>
      <c r="AU285" s="1">
        <f t="shared" ref="AU285" si="4353">IF(COUNT(W285)&lt;1,0,IF((W$3-COUNTIF(W281:W288,"&lt;"&amp;W285))&lt;0,0,IF(((W$3-COUNTIF(W281:W288,"&lt;"&amp;W285))/COUNTIF(W281:W288,W285))&gt;1,1,(W$3-COUNTIF(W281:W288,"&lt;"&amp;W285))/COUNTIF(W281:W288,W285))))</f>
        <v>0</v>
      </c>
      <c r="AV285" s="1">
        <f t="shared" ref="AV285" si="4354">IF(COUNT(X285)&lt;1,0,IF((X$3-COUNTIF(X281:X288,"&lt;"&amp;X285))&lt;0,0,IF(((X$3-COUNTIF(X281:X288,"&lt;"&amp;X285))/COUNTIF(X281:X288,X285))&gt;1,1,(X$3-COUNTIF(X281:X288,"&lt;"&amp;X285))/COUNTIF(X281:X288,X285))))</f>
        <v>0</v>
      </c>
      <c r="AW285" s="1">
        <f t="shared" ref="AW285" si="4355">IF(COUNT(Y285)&lt;1,0,IF((Y$3-COUNTIF(Y281:Y288,"&lt;"&amp;Y285))&lt;0,0,IF(((Y$3-COUNTIF(Y281:Y288,"&lt;"&amp;Y285))/COUNTIF(Y281:Y288,Y285))&gt;1,1,(Y$3-COUNTIF(Y281:Y288,"&lt;"&amp;Y285))/COUNTIF(Y281:Y288,Y285))))</f>
        <v>0</v>
      </c>
    </row>
    <row r="286" spans="1:49" ht="15" x14ac:dyDescent="0.2">
      <c r="B286" s="27" t="s">
        <v>133</v>
      </c>
      <c r="C286" s="27" t="s">
        <v>221</v>
      </c>
      <c r="D286" s="7">
        <v>31</v>
      </c>
      <c r="E286" s="7">
        <v>40</v>
      </c>
      <c r="F286" s="7">
        <v>40</v>
      </c>
      <c r="G286" s="7">
        <v>41</v>
      </c>
      <c r="H286" s="7">
        <v>35</v>
      </c>
      <c r="I286" s="7">
        <v>35</v>
      </c>
      <c r="J286" s="7">
        <v>41</v>
      </c>
      <c r="K286" s="7">
        <v>34</v>
      </c>
      <c r="L286" s="7">
        <v>37</v>
      </c>
      <c r="M286" s="7">
        <v>41</v>
      </c>
      <c r="N286" s="7">
        <v>38</v>
      </c>
      <c r="O286" s="7">
        <v>37</v>
      </c>
      <c r="P286" s="7">
        <v>33</v>
      </c>
      <c r="Q286" s="7">
        <v>41</v>
      </c>
      <c r="R286" s="7">
        <v>39</v>
      </c>
      <c r="S286" s="7">
        <v>33</v>
      </c>
      <c r="T286" s="7">
        <v>38</v>
      </c>
      <c r="U286" s="7"/>
      <c r="V286" s="7"/>
      <c r="W286" s="7"/>
      <c r="X286" s="7"/>
      <c r="Y286" s="7"/>
      <c r="Z286" s="13">
        <f t="shared" si="4271"/>
        <v>37.294117647058826</v>
      </c>
      <c r="AB286" s="1">
        <f>IF(COUNT(D286)&lt;1,0,IF((D$3-COUNTIF(D281:D288,"&lt;"&amp;D286))&lt;0,0,IF(((D$3-COUNTIF(D281:D288,"&lt;"&amp;D286))/COUNTIF(D281:D288,D286))&gt;1,1,(D$3-COUNTIF(D281:D288,"&lt;"&amp;D286))/COUNTIF(D281:D288,D286))))</f>
        <v>1</v>
      </c>
      <c r="AC286" s="1">
        <f t="shared" ref="AC286" si="4356">IF(COUNT(E286)&lt;1,0,IF((E$3-COUNTIF(E281:E288,"&lt;"&amp;E286))&lt;0,0,IF(((E$3-COUNTIF(E281:E288,"&lt;"&amp;E286))/COUNTIF(E281:E288,E286))&gt;1,1,(E$3-COUNTIF(E281:E288,"&lt;"&amp;E286))/COUNTIF(E281:E288,E286))))</f>
        <v>0.5</v>
      </c>
      <c r="AD286" s="1">
        <f t="shared" ref="AD286" si="4357">IF(COUNT(F286)&lt;1,0,IF((F$3-COUNTIF(F281:F288,"&lt;"&amp;F286))&lt;0,0,IF(((F$3-COUNTIF(F281:F288,"&lt;"&amp;F286))/COUNTIF(F281:F288,F286))&gt;1,1,(F$3-COUNTIF(F281:F288,"&lt;"&amp;F286))/COUNTIF(F281:F288,F286))))</f>
        <v>1</v>
      </c>
      <c r="AE286" s="1">
        <f t="shared" ref="AE286" si="4358">IF(COUNT(G286)&lt;1,0,IF((G$3-COUNTIF(G281:G288,"&lt;"&amp;G286))&lt;0,0,IF(((G$3-COUNTIF(G281:G288,"&lt;"&amp;G286))/COUNTIF(G281:G288,G286))&gt;1,1,(G$3-COUNTIF(G281:G288,"&lt;"&amp;G286))/COUNTIF(G281:G288,G286))))</f>
        <v>1</v>
      </c>
      <c r="AF286" s="1">
        <f t="shared" ref="AF286" si="4359">IF(COUNT(H286)&lt;1,0,IF((H$3-COUNTIF(H281:H288,"&lt;"&amp;H286))&lt;0,0,IF(((H$3-COUNTIF(H281:H288,"&lt;"&amp;H286))/COUNTIF(H281:H288,H286))&gt;1,1,(H$3-COUNTIF(H281:H288,"&lt;"&amp;H286))/COUNTIF(H281:H288,H286))))</f>
        <v>1</v>
      </c>
      <c r="AG286" s="1">
        <f t="shared" ref="AG286" si="4360">IF(COUNT(I286)&lt;1,0,IF((I$3-COUNTIF(I281:I288,"&lt;"&amp;I286))&lt;0,0,IF(((I$3-COUNTIF(I281:I288,"&lt;"&amp;I286))/COUNTIF(I281:I288,I286))&gt;1,1,(I$3-COUNTIF(I281:I288,"&lt;"&amp;I286))/COUNTIF(I281:I288,I286))))</f>
        <v>1</v>
      </c>
      <c r="AH286" s="1">
        <f t="shared" ref="AH286" si="4361">IF(COUNT(J286)&lt;1,0,IF((J$3-COUNTIF(J281:J288,"&lt;"&amp;J286))&lt;0,0,IF(((J$3-COUNTIF(J281:J288,"&lt;"&amp;J286))/COUNTIF(J281:J288,J286))&gt;1,1,(J$3-COUNTIF(J281:J288,"&lt;"&amp;J286))/COUNTIF(J281:J288,J286))))</f>
        <v>0</v>
      </c>
      <c r="AI286" s="1">
        <f t="shared" ref="AI286" si="4362">IF(COUNT(K286)&lt;1,0,IF((K$3-COUNTIF(K281:K288,"&lt;"&amp;K286))&lt;0,0,IF(((K$3-COUNTIF(K281:K288,"&lt;"&amp;K286))/COUNTIF(K281:K288,K286))&gt;1,1,(K$3-COUNTIF(K281:K288,"&lt;"&amp;K286))/COUNTIF(K281:K288,K286))))</f>
        <v>1</v>
      </c>
      <c r="AJ286" s="1">
        <f t="shared" ref="AJ286" si="4363">IF(COUNT(L286)&lt;1,0,IF((L$3-COUNTIF(L281:L288,"&lt;"&amp;L286))&lt;0,0,IF(((L$3-COUNTIF(L281:L288,"&lt;"&amp;L286))/COUNTIF(L281:L288,L286))&gt;1,1,(L$3-COUNTIF(L281:L288,"&lt;"&amp;L286))/COUNTIF(L281:L288,L286))))</f>
        <v>1</v>
      </c>
      <c r="AK286" s="1">
        <f t="shared" ref="AK286" si="4364">IF(COUNT(M286)&lt;1,0,IF((M$3-COUNTIF(M281:M288,"&lt;"&amp;M286))&lt;0,0,IF(((M$3-COUNTIF(M281:M288,"&lt;"&amp;M286))/COUNTIF(M281:M288,M286))&gt;1,1,(M$3-COUNTIF(M281:M288,"&lt;"&amp;M286))/COUNTIF(M281:M288,M286))))</f>
        <v>0</v>
      </c>
      <c r="AL286" s="1">
        <f t="shared" ref="AL286" si="4365">IF(COUNT(N286)&lt;1,0,IF((N$3-COUNTIF(N281:N288,"&lt;"&amp;N286))&lt;0,0,IF(((N$3-COUNTIF(N281:N288,"&lt;"&amp;N286))/COUNTIF(N281:N288,N286))&gt;1,1,(N$3-COUNTIF(N281:N288,"&lt;"&amp;N286))/COUNTIF(N281:N288,N286))))</f>
        <v>0.5</v>
      </c>
      <c r="AM286" s="1">
        <f t="shared" ref="AM286" si="4366">IF(COUNT(O286)&lt;1,0,IF((O$3-COUNTIF(O281:O288,"&lt;"&amp;O286))&lt;0,0,IF(((O$3-COUNTIF(O281:O288,"&lt;"&amp;O286))/COUNTIF(O281:O288,O286))&gt;1,1,(O$3-COUNTIF(O281:O288,"&lt;"&amp;O286))/COUNTIF(O281:O288,O286))))</f>
        <v>1</v>
      </c>
      <c r="AN286" s="1">
        <f t="shared" ref="AN286" si="4367">IF(COUNT(P286)&lt;1,0,IF((P$3-COUNTIF(P281:P288,"&lt;"&amp;P286))&lt;0,0,IF(((P$3-COUNTIF(P281:P288,"&lt;"&amp;P286))/COUNTIF(P281:P288,P286))&gt;1,1,(P$3-COUNTIF(P281:P288,"&lt;"&amp;P286))/COUNTIF(P281:P288,P286))))</f>
        <v>1</v>
      </c>
      <c r="AO286" s="1">
        <f t="shared" ref="AO286" si="4368">IF(COUNT(Q286)&lt;1,0,IF((Q$3-COUNTIF(Q281:Q288,"&lt;"&amp;Q286))&lt;0,0,IF(((Q$3-COUNTIF(Q281:Q288,"&lt;"&amp;Q286))/COUNTIF(Q281:Q288,Q286))&gt;1,1,(Q$3-COUNTIF(Q281:Q288,"&lt;"&amp;Q286))/COUNTIF(Q281:Q288,Q286))))</f>
        <v>1</v>
      </c>
      <c r="AP286" s="1">
        <f t="shared" ref="AP286" si="4369">IF(COUNT(R286)&lt;1,0,IF((R$3-COUNTIF(R281:R288,"&lt;"&amp;R286))&lt;0,0,IF(((R$3-COUNTIF(R281:R288,"&lt;"&amp;R286))/COUNTIF(R281:R288,R286))&gt;1,1,(R$3-COUNTIF(R281:R288,"&lt;"&amp;R286))/COUNTIF(R281:R288,R286))))</f>
        <v>1</v>
      </c>
      <c r="AQ286" s="1">
        <f t="shared" ref="AQ286" si="4370">IF(COUNT(S286)&lt;1,0,IF((S$3-COUNTIF(S281:S288,"&lt;"&amp;S286))&lt;0,0,IF(((S$3-COUNTIF(S281:S288,"&lt;"&amp;S286))/COUNTIF(S281:S288,S286))&gt;1,1,(S$3-COUNTIF(S281:S288,"&lt;"&amp;S286))/COUNTIF(S281:S288,S286))))</f>
        <v>1</v>
      </c>
      <c r="AR286" s="1">
        <f t="shared" ref="AR286" si="4371">IF(COUNT(T286)&lt;1,0,IF((T$3-COUNTIF(T281:T288,"&lt;"&amp;T286))&lt;0,0,IF(((T$3-COUNTIF(T281:T288,"&lt;"&amp;T286))/COUNTIF(T281:T288,T286))&gt;1,1,(T$3-COUNTIF(T281:T288,"&lt;"&amp;T286))/COUNTIF(T281:T288,T286))))</f>
        <v>1</v>
      </c>
      <c r="AS286" s="1">
        <f t="shared" ref="AS286" si="4372">IF(COUNT(U286)&lt;1,0,IF((U$3-COUNTIF(U281:U288,"&lt;"&amp;U286))&lt;0,0,IF(((U$3-COUNTIF(U281:U288,"&lt;"&amp;U286))/COUNTIF(U281:U288,U286))&gt;1,1,(U$3-COUNTIF(U281:U288,"&lt;"&amp;U286))/COUNTIF(U281:U288,U286))))</f>
        <v>0</v>
      </c>
      <c r="AT286" s="1">
        <f t="shared" ref="AT286" si="4373">IF(COUNT(V286)&lt;1,0,IF((V$3-COUNTIF(V281:V288,"&lt;"&amp;V286))&lt;0,0,IF(((V$3-COUNTIF(V281:V288,"&lt;"&amp;V286))/COUNTIF(V281:V288,V286))&gt;1,1,(V$3-COUNTIF(V281:V288,"&lt;"&amp;V286))/COUNTIF(V281:V288,V286))))</f>
        <v>0</v>
      </c>
      <c r="AU286" s="1">
        <f t="shared" ref="AU286" si="4374">IF(COUNT(W286)&lt;1,0,IF((W$3-COUNTIF(W281:W288,"&lt;"&amp;W286))&lt;0,0,IF(((W$3-COUNTIF(W281:W288,"&lt;"&amp;W286))/COUNTIF(W281:W288,W286))&gt;1,1,(W$3-COUNTIF(W281:W288,"&lt;"&amp;W286))/COUNTIF(W281:W288,W286))))</f>
        <v>0</v>
      </c>
      <c r="AV286" s="1">
        <f t="shared" ref="AV286" si="4375">IF(COUNT(X286)&lt;1,0,IF((X$3-COUNTIF(X281:X288,"&lt;"&amp;X286))&lt;0,0,IF(((X$3-COUNTIF(X281:X288,"&lt;"&amp;X286))/COUNTIF(X281:X288,X286))&gt;1,1,(X$3-COUNTIF(X281:X288,"&lt;"&amp;X286))/COUNTIF(X281:X288,X286))))</f>
        <v>0</v>
      </c>
      <c r="AW286" s="1">
        <f t="shared" ref="AW286" si="4376">IF(COUNT(Y286)&lt;1,0,IF((Y$3-COUNTIF(Y281:Y288,"&lt;"&amp;Y286))&lt;0,0,IF(((Y$3-COUNTIF(Y281:Y288,"&lt;"&amp;Y286))/COUNTIF(Y281:Y288,Y286))&gt;1,1,(Y$3-COUNTIF(Y281:Y288,"&lt;"&amp;Y286))/COUNTIF(Y281:Y288,Y286))))</f>
        <v>0</v>
      </c>
    </row>
    <row r="287" spans="1:49" ht="15" x14ac:dyDescent="0.2">
      <c r="B287" s="11" t="s">
        <v>126</v>
      </c>
      <c r="C287" s="18" t="s">
        <v>221</v>
      </c>
      <c r="D287" s="7">
        <v>35</v>
      </c>
      <c r="E287" s="7">
        <v>40</v>
      </c>
      <c r="F287" s="7">
        <v>34</v>
      </c>
      <c r="G287" s="7">
        <v>36</v>
      </c>
      <c r="H287" s="7">
        <v>36</v>
      </c>
      <c r="I287" s="7">
        <v>39</v>
      </c>
      <c r="J287" s="7">
        <v>30</v>
      </c>
      <c r="K287" s="7">
        <v>44</v>
      </c>
      <c r="L287" s="7">
        <v>33</v>
      </c>
      <c r="M287" s="7">
        <v>40</v>
      </c>
      <c r="N287" s="7">
        <v>35</v>
      </c>
      <c r="O287" s="7">
        <v>36</v>
      </c>
      <c r="P287" s="7">
        <v>41</v>
      </c>
      <c r="Q287" s="7">
        <v>37</v>
      </c>
      <c r="R287" s="7">
        <v>35</v>
      </c>
      <c r="S287" s="7">
        <v>40</v>
      </c>
      <c r="T287" s="7">
        <v>37</v>
      </c>
      <c r="U287" s="7"/>
      <c r="V287" s="7"/>
      <c r="W287" s="7"/>
      <c r="X287" s="7"/>
      <c r="Y287" s="7"/>
      <c r="Z287" s="13">
        <f t="shared" si="4271"/>
        <v>36.941176470588232</v>
      </c>
      <c r="AB287" s="1">
        <f>IF(COUNT(D287)&lt;1,0,IF((D$3-COUNTIF(D281:D288,"&lt;"&amp;D287))&lt;0,0,IF(((D$3-COUNTIF(D281:D288,"&lt;"&amp;D287))/COUNTIF(D281:D288,D287))&gt;1,1,(D$3-COUNTIF(D281:D288,"&lt;"&amp;D287))/COUNTIF(D281:D288,D287))))</f>
        <v>1</v>
      </c>
      <c r="AC287" s="1">
        <f t="shared" ref="AC287" si="4377">IF(COUNT(E287)&lt;1,0,IF((E$3-COUNTIF(E281:E288,"&lt;"&amp;E287))&lt;0,0,IF(((E$3-COUNTIF(E281:E288,"&lt;"&amp;E287))/COUNTIF(E281:E288,E287))&gt;1,1,(E$3-COUNTIF(E281:E288,"&lt;"&amp;E287))/COUNTIF(E281:E288,E287))))</f>
        <v>0.5</v>
      </c>
      <c r="AD287" s="1">
        <f t="shared" ref="AD287" si="4378">IF(COUNT(F287)&lt;1,0,IF((F$3-COUNTIF(F281:F288,"&lt;"&amp;F287))&lt;0,0,IF(((F$3-COUNTIF(F281:F288,"&lt;"&amp;F287))/COUNTIF(F281:F288,F287))&gt;1,1,(F$3-COUNTIF(F281:F288,"&lt;"&amp;F287))/COUNTIF(F281:F288,F287))))</f>
        <v>1</v>
      </c>
      <c r="AE287" s="1">
        <f t="shared" ref="AE287" si="4379">IF(COUNT(G287)&lt;1,0,IF((G$3-COUNTIF(G281:G288,"&lt;"&amp;G287))&lt;0,0,IF(((G$3-COUNTIF(G281:G288,"&lt;"&amp;G287))/COUNTIF(G281:G288,G287))&gt;1,1,(G$3-COUNTIF(G281:G288,"&lt;"&amp;G287))/COUNTIF(G281:G288,G287))))</f>
        <v>1</v>
      </c>
      <c r="AF287" s="1">
        <f t="shared" ref="AF287" si="4380">IF(COUNT(H287)&lt;1,0,IF((H$3-COUNTIF(H281:H288,"&lt;"&amp;H287))&lt;0,0,IF(((H$3-COUNTIF(H281:H288,"&lt;"&amp;H287))/COUNTIF(H281:H288,H287))&gt;1,1,(H$3-COUNTIF(H281:H288,"&lt;"&amp;H287))/COUNTIF(H281:H288,H287))))</f>
        <v>1</v>
      </c>
      <c r="AG287" s="1">
        <f t="shared" ref="AG287" si="4381">IF(COUNT(I287)&lt;1,0,IF((I$3-COUNTIF(I281:I288,"&lt;"&amp;I287))&lt;0,0,IF(((I$3-COUNTIF(I281:I288,"&lt;"&amp;I287))/COUNTIF(I281:I288,I287))&gt;1,1,(I$3-COUNTIF(I281:I288,"&lt;"&amp;I287))/COUNTIF(I281:I288,I287))))</f>
        <v>1</v>
      </c>
      <c r="AH287" s="1">
        <f t="shared" ref="AH287" si="4382">IF(COUNT(J287)&lt;1,0,IF((J$3-COUNTIF(J281:J288,"&lt;"&amp;J287))&lt;0,0,IF(((J$3-COUNTIF(J281:J288,"&lt;"&amp;J287))/COUNTIF(J281:J288,J287))&gt;1,1,(J$3-COUNTIF(J281:J288,"&lt;"&amp;J287))/COUNTIF(J281:J288,J287))))</f>
        <v>1</v>
      </c>
      <c r="AI287" s="1">
        <f t="shared" ref="AI287" si="4383">IF(COUNT(K287)&lt;1,0,IF((K$3-COUNTIF(K281:K288,"&lt;"&amp;K287))&lt;0,0,IF(((K$3-COUNTIF(K281:K288,"&lt;"&amp;K287))/COUNTIF(K281:K288,K287))&gt;1,1,(K$3-COUNTIF(K281:K288,"&lt;"&amp;K287))/COUNTIF(K281:K288,K287))))</f>
        <v>0</v>
      </c>
      <c r="AJ287" s="1">
        <f t="shared" ref="AJ287" si="4384">IF(COUNT(L287)&lt;1,0,IF((L$3-COUNTIF(L281:L288,"&lt;"&amp;L287))&lt;0,0,IF(((L$3-COUNTIF(L281:L288,"&lt;"&amp;L287))/COUNTIF(L281:L288,L287))&gt;1,1,(L$3-COUNTIF(L281:L288,"&lt;"&amp;L287))/COUNTIF(L281:L288,L287))))</f>
        <v>1</v>
      </c>
      <c r="AK287" s="1">
        <f t="shared" ref="AK287" si="4385">IF(COUNT(M287)&lt;1,0,IF((M$3-COUNTIF(M281:M288,"&lt;"&amp;M287))&lt;0,0,IF(((M$3-COUNTIF(M281:M288,"&lt;"&amp;M287))/COUNTIF(M281:M288,M287))&gt;1,1,(M$3-COUNTIF(M281:M288,"&lt;"&amp;M287))/COUNTIF(M281:M288,M287))))</f>
        <v>1</v>
      </c>
      <c r="AL287" s="1">
        <f t="shared" ref="AL287" si="4386">IF(COUNT(N287)&lt;1,0,IF((N$3-COUNTIF(N281:N288,"&lt;"&amp;N287))&lt;0,0,IF(((N$3-COUNTIF(N281:N288,"&lt;"&amp;N287))/COUNTIF(N281:N288,N287))&gt;1,1,(N$3-COUNTIF(N281:N288,"&lt;"&amp;N287))/COUNTIF(N281:N288,N287))))</f>
        <v>1</v>
      </c>
      <c r="AM287" s="1">
        <f t="shared" ref="AM287" si="4387">IF(COUNT(O287)&lt;1,0,IF((O$3-COUNTIF(O281:O288,"&lt;"&amp;O287))&lt;0,0,IF(((O$3-COUNTIF(O281:O288,"&lt;"&amp;O287))/COUNTIF(O281:O288,O287))&gt;1,1,(O$3-COUNTIF(O281:O288,"&lt;"&amp;O287))/COUNTIF(O281:O288,O287))))</f>
        <v>1</v>
      </c>
      <c r="AN287" s="1">
        <f t="shared" ref="AN287" si="4388">IF(COUNT(P287)&lt;1,0,IF((P$3-COUNTIF(P281:P288,"&lt;"&amp;P287))&lt;0,0,IF(((P$3-COUNTIF(P281:P288,"&lt;"&amp;P287))/COUNTIF(P281:P288,P287))&gt;1,1,(P$3-COUNTIF(P281:P288,"&lt;"&amp;P287))/COUNTIF(P281:P288,P287))))</f>
        <v>1</v>
      </c>
      <c r="AO287" s="1">
        <f t="shared" ref="AO287" si="4389">IF(COUNT(Q287)&lt;1,0,IF((Q$3-COUNTIF(Q281:Q288,"&lt;"&amp;Q287))&lt;0,0,IF(((Q$3-COUNTIF(Q281:Q288,"&lt;"&amp;Q287))/COUNTIF(Q281:Q288,Q287))&gt;1,1,(Q$3-COUNTIF(Q281:Q288,"&lt;"&amp;Q287))/COUNTIF(Q281:Q288,Q287))))</f>
        <v>1</v>
      </c>
      <c r="AP287" s="1">
        <f t="shared" ref="AP287" si="4390">IF(COUNT(R287)&lt;1,0,IF((R$3-COUNTIF(R281:R288,"&lt;"&amp;R287))&lt;0,0,IF(((R$3-COUNTIF(R281:R288,"&lt;"&amp;R287))/COUNTIF(R281:R288,R287))&gt;1,1,(R$3-COUNTIF(R281:R288,"&lt;"&amp;R287))/COUNTIF(R281:R288,R287))))</f>
        <v>1</v>
      </c>
      <c r="AQ287" s="1">
        <f t="shared" ref="AQ287" si="4391">IF(COUNT(S287)&lt;1,0,IF((S$3-COUNTIF(S281:S288,"&lt;"&amp;S287))&lt;0,0,IF(((S$3-COUNTIF(S281:S288,"&lt;"&amp;S287))/COUNTIF(S281:S288,S287))&gt;1,1,(S$3-COUNTIF(S281:S288,"&lt;"&amp;S287))/COUNTIF(S281:S288,S287))))</f>
        <v>1</v>
      </c>
      <c r="AR287" s="1">
        <f t="shared" ref="AR287" si="4392">IF(COUNT(T287)&lt;1,0,IF((T$3-COUNTIF(T281:T288,"&lt;"&amp;T287))&lt;0,0,IF(((T$3-COUNTIF(T281:T288,"&lt;"&amp;T287))/COUNTIF(T281:T288,T287))&gt;1,1,(T$3-COUNTIF(T281:T288,"&lt;"&amp;T287))/COUNTIF(T281:T288,T287))))</f>
        <v>1</v>
      </c>
      <c r="AS287" s="1">
        <f t="shared" ref="AS287" si="4393">IF(COUNT(U287)&lt;1,0,IF((U$3-COUNTIF(U281:U288,"&lt;"&amp;U287))&lt;0,0,IF(((U$3-COUNTIF(U281:U288,"&lt;"&amp;U287))/COUNTIF(U281:U288,U287))&gt;1,1,(U$3-COUNTIF(U281:U288,"&lt;"&amp;U287))/COUNTIF(U281:U288,U287))))</f>
        <v>0</v>
      </c>
      <c r="AT287" s="1">
        <f t="shared" ref="AT287" si="4394">IF(COUNT(V287)&lt;1,0,IF((V$3-COUNTIF(V281:V288,"&lt;"&amp;V287))&lt;0,0,IF(((V$3-COUNTIF(V281:V288,"&lt;"&amp;V287))/COUNTIF(V281:V288,V287))&gt;1,1,(V$3-COUNTIF(V281:V288,"&lt;"&amp;V287))/COUNTIF(V281:V288,V287))))</f>
        <v>0</v>
      </c>
      <c r="AU287" s="1">
        <f t="shared" ref="AU287" si="4395">IF(COUNT(W287)&lt;1,0,IF((W$3-COUNTIF(W281:W288,"&lt;"&amp;W287))&lt;0,0,IF(((W$3-COUNTIF(W281:W288,"&lt;"&amp;W287))/COUNTIF(W281:W288,W287))&gt;1,1,(W$3-COUNTIF(W281:W288,"&lt;"&amp;W287))/COUNTIF(W281:W288,W287))))</f>
        <v>0</v>
      </c>
      <c r="AV287" s="1">
        <f t="shared" ref="AV287" si="4396">IF(COUNT(X287)&lt;1,0,IF((X$3-COUNTIF(X281:X288,"&lt;"&amp;X287))&lt;0,0,IF(((X$3-COUNTIF(X281:X288,"&lt;"&amp;X287))/COUNTIF(X281:X288,X287))&gt;1,1,(X$3-COUNTIF(X281:X288,"&lt;"&amp;X287))/COUNTIF(X281:X288,X287))))</f>
        <v>0</v>
      </c>
      <c r="AW287" s="1">
        <f t="shared" ref="AW287" si="4397">IF(COUNT(Y287)&lt;1,0,IF((Y$3-COUNTIF(Y281:Y288,"&lt;"&amp;Y287))&lt;0,0,IF(((Y$3-COUNTIF(Y281:Y288,"&lt;"&amp;Y287))/COUNTIF(Y281:Y288,Y287))&gt;1,1,(Y$3-COUNTIF(Y281:Y288,"&lt;"&amp;Y287))/COUNTIF(Y281:Y288,Y287))))</f>
        <v>0</v>
      </c>
    </row>
    <row r="288" spans="1:49" ht="15" x14ac:dyDescent="0.2">
      <c r="B288" s="11" t="s">
        <v>145</v>
      </c>
      <c r="C288" s="27" t="s">
        <v>221</v>
      </c>
      <c r="D288" s="7">
        <v>33</v>
      </c>
      <c r="E288" s="7">
        <v>38</v>
      </c>
      <c r="F288" s="7">
        <v>37</v>
      </c>
      <c r="G288" s="7">
        <v>45</v>
      </c>
      <c r="H288" s="7">
        <v>37</v>
      </c>
      <c r="I288" s="7">
        <v>34</v>
      </c>
      <c r="J288" s="7">
        <v>44</v>
      </c>
      <c r="K288" s="7">
        <v>44</v>
      </c>
      <c r="L288" s="7">
        <v>44</v>
      </c>
      <c r="M288" s="7">
        <v>40</v>
      </c>
      <c r="N288" s="7">
        <v>36</v>
      </c>
      <c r="O288" s="7">
        <v>36</v>
      </c>
      <c r="P288" s="7">
        <v>35</v>
      </c>
      <c r="Q288" s="7">
        <v>35</v>
      </c>
      <c r="R288" s="7">
        <v>39</v>
      </c>
      <c r="S288" s="7">
        <v>42</v>
      </c>
      <c r="T288" s="7">
        <v>35</v>
      </c>
      <c r="U288" s="7"/>
      <c r="V288" s="7"/>
      <c r="W288" s="7"/>
      <c r="X288" s="7"/>
      <c r="Y288" s="7"/>
      <c r="Z288" s="30">
        <f t="shared" si="4271"/>
        <v>38.470588235294116</v>
      </c>
      <c r="AB288" s="1">
        <f>IF(COUNT(D288)&lt;1,0,IF((D$3-COUNTIF(D281:D288,"&lt;"&amp;D288))&lt;0,0,IF(((D$3-COUNTIF(D281:D288,"&lt;"&amp;D288))/COUNTIF(D281:D288,D288))&gt;1,1,(D$3-COUNTIF(D281:D288,"&lt;"&amp;D288))/COUNTIF(D281:D288,D288))))</f>
        <v>1</v>
      </c>
      <c r="AC288" s="1">
        <f t="shared" ref="AC288" si="4398">IF(COUNT(E288)&lt;1,0,IF((E$3-COUNTIF(E281:E288,"&lt;"&amp;E288))&lt;0,0,IF(((E$3-COUNTIF(E281:E288,"&lt;"&amp;E288))/COUNTIF(E281:E288,E288))&gt;1,1,(E$3-COUNTIF(E281:E288,"&lt;"&amp;E288))/COUNTIF(E281:E288,E288))))</f>
        <v>1</v>
      </c>
      <c r="AD288" s="1">
        <f t="shared" ref="AD288" si="4399">IF(COUNT(F288)&lt;1,0,IF((F$3-COUNTIF(F281:F288,"&lt;"&amp;F288))&lt;0,0,IF(((F$3-COUNTIF(F281:F288,"&lt;"&amp;F288))/COUNTIF(F281:F288,F288))&gt;1,1,(F$3-COUNTIF(F281:F288,"&lt;"&amp;F288))/COUNTIF(F281:F288,F288))))</f>
        <v>1</v>
      </c>
      <c r="AE288" s="1">
        <f t="shared" ref="AE288" si="4400">IF(COUNT(G288)&lt;1,0,IF((G$3-COUNTIF(G281:G288,"&lt;"&amp;G288))&lt;0,0,IF(((G$3-COUNTIF(G281:G288,"&lt;"&amp;G288))/COUNTIF(G281:G288,G288))&gt;1,1,(G$3-COUNTIF(G281:G288,"&lt;"&amp;G288))/COUNTIF(G281:G288,G288))))</f>
        <v>0.25</v>
      </c>
      <c r="AF288" s="1">
        <f t="shared" ref="AF288" si="4401">IF(COUNT(H288)&lt;1,0,IF((H$3-COUNTIF(H281:H288,"&lt;"&amp;H288))&lt;0,0,IF(((H$3-COUNTIF(H281:H288,"&lt;"&amp;H288))/COUNTIF(H281:H288,H288))&gt;1,1,(H$3-COUNTIF(H281:H288,"&lt;"&amp;H288))/COUNTIF(H281:H288,H288))))</f>
        <v>1</v>
      </c>
      <c r="AG288" s="1">
        <f t="shared" ref="AG288" si="4402">IF(COUNT(I288)&lt;1,0,IF((I$3-COUNTIF(I281:I288,"&lt;"&amp;I288))&lt;0,0,IF(((I$3-COUNTIF(I281:I288,"&lt;"&amp;I288))/COUNTIF(I281:I288,I288))&gt;1,1,(I$3-COUNTIF(I281:I288,"&lt;"&amp;I288))/COUNTIF(I281:I288,I288))))</f>
        <v>1</v>
      </c>
      <c r="AH288" s="1">
        <f t="shared" ref="AH288" si="4403">IF(COUNT(J288)&lt;1,0,IF((J$3-COUNTIF(J281:J288,"&lt;"&amp;J288))&lt;0,0,IF(((J$3-COUNTIF(J281:J288,"&lt;"&amp;J288))/COUNTIF(J281:J288,J288))&gt;1,1,(J$3-COUNTIF(J281:J288,"&lt;"&amp;J288))/COUNTIF(J281:J288,J288))))</f>
        <v>0</v>
      </c>
      <c r="AI288" s="1">
        <f t="shared" ref="AI288" si="4404">IF(COUNT(K288)&lt;1,0,IF((K$3-COUNTIF(K281:K288,"&lt;"&amp;K288))&lt;0,0,IF(((K$3-COUNTIF(K281:K288,"&lt;"&amp;K288))/COUNTIF(K281:K288,K288))&gt;1,1,(K$3-COUNTIF(K281:K288,"&lt;"&amp;K288))/COUNTIF(K281:K288,K288))))</f>
        <v>0</v>
      </c>
      <c r="AJ288" s="1">
        <f t="shared" ref="AJ288" si="4405">IF(COUNT(L288)&lt;1,0,IF((L$3-COUNTIF(L281:L288,"&lt;"&amp;L288))&lt;0,0,IF(((L$3-COUNTIF(L281:L288,"&lt;"&amp;L288))/COUNTIF(L281:L288,L288))&gt;1,1,(L$3-COUNTIF(L281:L288,"&lt;"&amp;L288))/COUNTIF(L281:L288,L288))))</f>
        <v>0.5</v>
      </c>
      <c r="AK288" s="1">
        <f t="shared" ref="AK288" si="4406">IF(COUNT(M288)&lt;1,0,IF((M$3-COUNTIF(M281:M288,"&lt;"&amp;M288))&lt;0,0,IF(((M$3-COUNTIF(M281:M288,"&lt;"&amp;M288))/COUNTIF(M281:M288,M288))&gt;1,1,(M$3-COUNTIF(M281:M288,"&lt;"&amp;M288))/COUNTIF(M281:M288,M288))))</f>
        <v>1</v>
      </c>
      <c r="AL288" s="1">
        <f t="shared" ref="AL288" si="4407">IF(COUNT(N288)&lt;1,0,IF((N$3-COUNTIF(N281:N288,"&lt;"&amp;N288))&lt;0,0,IF(((N$3-COUNTIF(N281:N288,"&lt;"&amp;N288))/COUNTIF(N281:N288,N288))&gt;1,1,(N$3-COUNTIF(N281:N288,"&lt;"&amp;N288))/COUNTIF(N281:N288,N288))))</f>
        <v>1</v>
      </c>
      <c r="AM288" s="1">
        <f t="shared" ref="AM288" si="4408">IF(COUNT(O288)&lt;1,0,IF((O$3-COUNTIF(O281:O288,"&lt;"&amp;O288))&lt;0,0,IF(((O$3-COUNTIF(O281:O288,"&lt;"&amp;O288))/COUNTIF(O281:O288,O288))&gt;1,1,(O$3-COUNTIF(O281:O288,"&lt;"&amp;O288))/COUNTIF(O281:O288,O288))))</f>
        <v>1</v>
      </c>
      <c r="AN288" s="1">
        <f t="shared" ref="AN288" si="4409">IF(COUNT(P288)&lt;1,0,IF((P$3-COUNTIF(P281:P288,"&lt;"&amp;P288))&lt;0,0,IF(((P$3-COUNTIF(P281:P288,"&lt;"&amp;P288))/COUNTIF(P281:P288,P288))&gt;1,1,(P$3-COUNTIF(P281:P288,"&lt;"&amp;P288))/COUNTIF(P281:P288,P288))))</f>
        <v>1</v>
      </c>
      <c r="AO288" s="1">
        <f t="shared" ref="AO288" si="4410">IF(COUNT(Q288)&lt;1,0,IF((Q$3-COUNTIF(Q281:Q288,"&lt;"&amp;Q288))&lt;0,0,IF(((Q$3-COUNTIF(Q281:Q288,"&lt;"&amp;Q288))/COUNTIF(Q281:Q288,Q288))&gt;1,1,(Q$3-COUNTIF(Q281:Q288,"&lt;"&amp;Q288))/COUNTIF(Q281:Q288,Q288))))</f>
        <v>1</v>
      </c>
      <c r="AP288" s="1">
        <f t="shared" ref="AP288" si="4411">IF(COUNT(R288)&lt;1,0,IF((R$3-COUNTIF(R281:R288,"&lt;"&amp;R288))&lt;0,0,IF(((R$3-COUNTIF(R281:R288,"&lt;"&amp;R288))/COUNTIF(R281:R288,R288))&gt;1,1,(R$3-COUNTIF(R281:R288,"&lt;"&amp;R288))/COUNTIF(R281:R288,R288))))</f>
        <v>1</v>
      </c>
      <c r="AQ288" s="1">
        <f t="shared" ref="AQ288" si="4412">IF(COUNT(S288)&lt;1,0,IF((S$3-COUNTIF(S281:S288,"&lt;"&amp;S288))&lt;0,0,IF(((S$3-COUNTIF(S281:S288,"&lt;"&amp;S288))/COUNTIF(S281:S288,S288))&gt;1,1,(S$3-COUNTIF(S281:S288,"&lt;"&amp;S288))/COUNTIF(S281:S288,S288))))</f>
        <v>1</v>
      </c>
      <c r="AR288" s="1">
        <f t="shared" ref="AR288" si="4413">IF(COUNT(T288)&lt;1,0,IF((T$3-COUNTIF(T281:T288,"&lt;"&amp;T288))&lt;0,0,IF(((T$3-COUNTIF(T281:T288,"&lt;"&amp;T288))/COUNTIF(T281:T288,T288))&gt;1,1,(T$3-COUNTIF(T281:T288,"&lt;"&amp;T288))/COUNTIF(T281:T288,T288))))</f>
        <v>1</v>
      </c>
      <c r="AS288" s="1">
        <f t="shared" ref="AS288" si="4414">IF(COUNT(U288)&lt;1,0,IF((U$3-COUNTIF(U281:U288,"&lt;"&amp;U288))&lt;0,0,IF(((U$3-COUNTIF(U281:U288,"&lt;"&amp;U288))/COUNTIF(U281:U288,U288))&gt;1,1,(U$3-COUNTIF(U281:U288,"&lt;"&amp;U288))/COUNTIF(U281:U288,U288))))</f>
        <v>0</v>
      </c>
      <c r="AT288" s="1">
        <f t="shared" ref="AT288" si="4415">IF(COUNT(V288)&lt;1,0,IF((V$3-COUNTIF(V281:V288,"&lt;"&amp;V288))&lt;0,0,IF(((V$3-COUNTIF(V281:V288,"&lt;"&amp;V288))/COUNTIF(V281:V288,V288))&gt;1,1,(V$3-COUNTIF(V281:V288,"&lt;"&amp;V288))/COUNTIF(V281:V288,V288))))</f>
        <v>0</v>
      </c>
      <c r="AU288" s="1">
        <f t="shared" ref="AU288" si="4416">IF(COUNT(W288)&lt;1,0,IF((W$3-COUNTIF(W281:W288,"&lt;"&amp;W288))&lt;0,0,IF(((W$3-COUNTIF(W281:W288,"&lt;"&amp;W288))/COUNTIF(W281:W288,W288))&gt;1,1,(W$3-COUNTIF(W281:W288,"&lt;"&amp;W288))/COUNTIF(W281:W288,W288))))</f>
        <v>0</v>
      </c>
      <c r="AV288" s="1">
        <f t="shared" ref="AV288" si="4417">IF(COUNT(X288)&lt;1,0,IF((X$3-COUNTIF(X281:X288,"&lt;"&amp;X288))&lt;0,0,IF(((X$3-COUNTIF(X281:X288,"&lt;"&amp;X288))/COUNTIF(X281:X288,X288))&gt;1,1,(X$3-COUNTIF(X281:X288,"&lt;"&amp;X288))/COUNTIF(X281:X288,X288))))</f>
        <v>0</v>
      </c>
      <c r="AW288" s="1">
        <f t="shared" ref="AW288" si="4418">IF(COUNT(Y288)&lt;1,0,IF((Y$3-COUNTIF(Y281:Y288,"&lt;"&amp;Y288))&lt;0,0,IF(((Y$3-COUNTIF(Y281:Y288,"&lt;"&amp;Y288))/COUNTIF(Y281:Y288,Y288))&gt;1,1,(Y$3-COUNTIF(Y281:Y288,"&lt;"&amp;Y288))/COUNTIF(Y281:Y288,Y288))))</f>
        <v>0</v>
      </c>
    </row>
    <row r="289" spans="1:54" x14ac:dyDescent="0.2">
      <c r="A289" s="9">
        <v>26</v>
      </c>
      <c r="B289" s="6" t="s">
        <v>111</v>
      </c>
      <c r="C289" s="1"/>
      <c r="D289" s="1">
        <f t="shared" ref="D289:Y289" si="4419">SUMIF(AB281:AB288,"&gt;0",D281:D288)-((SUMIF(AB281:AB288,"&lt;1",D281:D288)-SUMIF(AB281:AB288,0,D281:D288))/   IF((COUNTIF(AB281:AB288,"&lt;1")-COUNTIF(AB281:AB288,0))=0,1,(COUNTIF(AB281:AB288,"&lt;1")-COUNTIF(AB281:AB288,0))))*(COUNTIF(AB281:AB288,"&gt;0")-D$3)</f>
        <v>164</v>
      </c>
      <c r="E289" s="1">
        <f t="shared" si="4419"/>
        <v>182</v>
      </c>
      <c r="F289" s="1">
        <f t="shared" si="4419"/>
        <v>190</v>
      </c>
      <c r="G289" s="1">
        <f t="shared" si="4419"/>
        <v>199</v>
      </c>
      <c r="H289" s="1">
        <f t="shared" si="4419"/>
        <v>190</v>
      </c>
      <c r="I289" s="1">
        <f t="shared" si="4419"/>
        <v>190</v>
      </c>
      <c r="J289" s="1">
        <f t="shared" si="4419"/>
        <v>178</v>
      </c>
      <c r="K289" s="1">
        <f t="shared" si="4419"/>
        <v>175</v>
      </c>
      <c r="L289" s="1">
        <f t="shared" si="4419"/>
        <v>181</v>
      </c>
      <c r="M289" s="1">
        <f t="shared" si="4419"/>
        <v>192</v>
      </c>
      <c r="N289" s="1">
        <f t="shared" si="4419"/>
        <v>177</v>
      </c>
      <c r="O289" s="1">
        <f t="shared" si="4419"/>
        <v>181</v>
      </c>
      <c r="P289" s="1">
        <f t="shared" si="4419"/>
        <v>190</v>
      </c>
      <c r="Q289" s="1">
        <f t="shared" si="4419"/>
        <v>183</v>
      </c>
      <c r="R289" s="1">
        <f t="shared" si="4419"/>
        <v>190</v>
      </c>
      <c r="S289" s="1">
        <f t="shared" si="4419"/>
        <v>198</v>
      </c>
      <c r="T289" s="1">
        <f t="shared" si="4419"/>
        <v>176</v>
      </c>
      <c r="U289" s="1">
        <f t="shared" si="4419"/>
        <v>0</v>
      </c>
      <c r="V289" s="1">
        <f t="shared" si="4419"/>
        <v>0</v>
      </c>
      <c r="W289" s="1">
        <f t="shared" si="4419"/>
        <v>0</v>
      </c>
      <c r="X289" s="1">
        <f t="shared" si="4419"/>
        <v>0</v>
      </c>
      <c r="Y289" s="1">
        <f t="shared" si="4419"/>
        <v>0</v>
      </c>
    </row>
    <row r="291" spans="1:54" x14ac:dyDescent="0.2">
      <c r="B291" s="6" t="s">
        <v>64</v>
      </c>
      <c r="C291" s="1" t="s">
        <v>63</v>
      </c>
      <c r="D291" s="4">
        <v>1</v>
      </c>
      <c r="E291" s="4">
        <v>2</v>
      </c>
      <c r="F291" s="4">
        <v>3</v>
      </c>
      <c r="G291" s="4">
        <v>4</v>
      </c>
      <c r="H291" s="4">
        <v>5</v>
      </c>
      <c r="I291" s="4">
        <v>6</v>
      </c>
      <c r="J291" s="4">
        <v>7</v>
      </c>
      <c r="K291" s="4">
        <v>8</v>
      </c>
      <c r="L291" s="4">
        <v>9</v>
      </c>
      <c r="M291" s="4">
        <v>10</v>
      </c>
      <c r="N291" s="4">
        <v>11</v>
      </c>
      <c r="O291" s="4">
        <v>12</v>
      </c>
      <c r="P291" s="4">
        <v>13</v>
      </c>
      <c r="Q291" s="4">
        <v>14</v>
      </c>
      <c r="R291" s="4">
        <v>15</v>
      </c>
      <c r="S291" s="4">
        <v>16</v>
      </c>
      <c r="T291" s="4">
        <v>17</v>
      </c>
      <c r="U291" s="4">
        <v>18</v>
      </c>
      <c r="V291" s="4">
        <v>19</v>
      </c>
      <c r="W291" s="4">
        <v>20</v>
      </c>
      <c r="X291" s="4">
        <v>21</v>
      </c>
      <c r="Y291" s="4">
        <v>22</v>
      </c>
      <c r="Z291" s="12" t="s">
        <v>4</v>
      </c>
    </row>
    <row r="292" spans="1:54" ht="15" x14ac:dyDescent="0.2">
      <c r="B292" s="11" t="s">
        <v>56</v>
      </c>
      <c r="C292" s="28" t="s">
        <v>221</v>
      </c>
      <c r="D292" s="7">
        <v>35</v>
      </c>
      <c r="E292" s="7">
        <v>44</v>
      </c>
      <c r="F292" s="7">
        <v>34</v>
      </c>
      <c r="G292" s="7">
        <v>35</v>
      </c>
      <c r="H292" s="7">
        <v>38</v>
      </c>
      <c r="I292" s="7">
        <v>42</v>
      </c>
      <c r="J292" s="7">
        <v>34</v>
      </c>
      <c r="K292" s="7">
        <v>45</v>
      </c>
      <c r="L292" s="7">
        <v>44</v>
      </c>
      <c r="M292" s="7">
        <v>45</v>
      </c>
      <c r="N292" s="7">
        <v>40</v>
      </c>
      <c r="O292" s="7">
        <v>36</v>
      </c>
      <c r="P292" s="7">
        <v>31</v>
      </c>
      <c r="Q292" s="7">
        <v>38</v>
      </c>
      <c r="R292" s="7">
        <v>44</v>
      </c>
      <c r="S292" s="7">
        <v>42</v>
      </c>
      <c r="T292" s="7">
        <v>38</v>
      </c>
      <c r="U292" s="7"/>
      <c r="V292" s="7"/>
      <c r="W292" s="7"/>
      <c r="X292" s="7"/>
      <c r="Y292" s="7"/>
      <c r="Z292" s="13">
        <f>IF(D292&lt;&gt;"",AVERAGE(D292:Y292),"")</f>
        <v>39.117647058823529</v>
      </c>
      <c r="AB292" s="1">
        <f>IF(COUNT(D292)&lt;1,0,IF((D$3-COUNTIF(D292:D299,"&lt;"&amp;D292))&lt;0,0,IF(((D$3-COUNTIF(D292:D299,"&lt;"&amp;D292))/COUNTIF(D292:D299,D292))&gt;1,1,(D$3-COUNTIF(D292:D299,"&lt;"&amp;D292))/COUNTIF(D292:D299,D292))))</f>
        <v>1</v>
      </c>
      <c r="AC292" s="1">
        <f t="shared" ref="AC292" si="4420">IF(COUNT(E292)&lt;1,0,IF((E$3-COUNTIF(E292:E299,"&lt;"&amp;E292))&lt;0,0,IF(((E$3-COUNTIF(E292:E299,"&lt;"&amp;E292))/COUNTIF(E292:E299,E292))&gt;1,1,(E$3-COUNTIF(E292:E299,"&lt;"&amp;E292))/COUNTIF(E292:E299,E292))))</f>
        <v>0.5</v>
      </c>
      <c r="AD292" s="1">
        <f t="shared" ref="AD292" si="4421">IF(COUNT(F292)&lt;1,0,IF((F$3-COUNTIF(F292:F299,"&lt;"&amp;F292))&lt;0,0,IF(((F$3-COUNTIF(F292:F299,"&lt;"&amp;F292))/COUNTIF(F292:F299,F292))&gt;1,1,(F$3-COUNTIF(F292:F299,"&lt;"&amp;F292))/COUNTIF(F292:F299,F292))))</f>
        <v>1</v>
      </c>
      <c r="AE292" s="1">
        <f t="shared" ref="AE292" si="4422">IF(COUNT(G292)&lt;1,0,IF((G$3-COUNTIF(G292:G299,"&lt;"&amp;G292))&lt;0,0,IF(((G$3-COUNTIF(G292:G299,"&lt;"&amp;G292))/COUNTIF(G292:G299,G292))&gt;1,1,(G$3-COUNTIF(G292:G299,"&lt;"&amp;G292))/COUNTIF(G292:G299,G292))))</f>
        <v>1</v>
      </c>
      <c r="AF292" s="1">
        <f t="shared" ref="AF292" si="4423">IF(COUNT(H292)&lt;1,0,IF((H$3-COUNTIF(H292:H299,"&lt;"&amp;H292))&lt;0,0,IF(((H$3-COUNTIF(H292:H299,"&lt;"&amp;H292))/COUNTIF(H292:H299,H292))&gt;1,1,(H$3-COUNTIF(H292:H299,"&lt;"&amp;H292))/COUNTIF(H292:H299,H292))))</f>
        <v>1</v>
      </c>
      <c r="AG292" s="1">
        <f t="shared" ref="AG292" si="4424">IF(COUNT(I292)&lt;1,0,IF((I$3-COUNTIF(I292:I299,"&lt;"&amp;I292))&lt;0,0,IF(((I$3-COUNTIF(I292:I299,"&lt;"&amp;I292))/COUNTIF(I292:I299,I292))&gt;1,1,(I$3-COUNTIF(I292:I299,"&lt;"&amp;I292))/COUNTIF(I292:I299,I292))))</f>
        <v>1</v>
      </c>
      <c r="AH292" s="1">
        <f t="shared" ref="AH292" si="4425">IF(COUNT(J292)&lt;1,0,IF((J$3-COUNTIF(J292:J299,"&lt;"&amp;J292))&lt;0,0,IF(((J$3-COUNTIF(J292:J299,"&lt;"&amp;J292))/COUNTIF(J292:J299,J292))&gt;1,1,(J$3-COUNTIF(J292:J299,"&lt;"&amp;J292))/COUNTIF(J292:J299,J292))))</f>
        <v>1</v>
      </c>
      <c r="AI292" s="1">
        <f t="shared" ref="AI292" si="4426">IF(COUNT(K292)&lt;1,0,IF((K$3-COUNTIF(K292:K299,"&lt;"&amp;K292))&lt;0,0,IF(((K$3-COUNTIF(K292:K299,"&lt;"&amp;K292))/COUNTIF(K292:K299,K292))&gt;1,1,(K$3-COUNTIF(K292:K299,"&lt;"&amp;K292))/COUNTIF(K292:K299,K292))))</f>
        <v>0.25</v>
      </c>
      <c r="AJ292" s="1">
        <f t="shared" ref="AJ292" si="4427">IF(COUNT(L292)&lt;1,0,IF((L$3-COUNTIF(L292:L299,"&lt;"&amp;L292))&lt;0,0,IF(((L$3-COUNTIF(L292:L299,"&lt;"&amp;L292))/COUNTIF(L292:L299,L292))&gt;1,1,(L$3-COUNTIF(L292:L299,"&lt;"&amp;L292))/COUNTIF(L292:L299,L292))))</f>
        <v>0</v>
      </c>
      <c r="AK292" s="1">
        <f t="shared" ref="AK292" si="4428">IF(COUNT(M292)&lt;1,0,IF((M$3-COUNTIF(M292:M299,"&lt;"&amp;M292))&lt;0,0,IF(((M$3-COUNTIF(M292:M299,"&lt;"&amp;M292))/COUNTIF(M292:M299,M292))&gt;1,1,(M$3-COUNTIF(M292:M299,"&lt;"&amp;M292))/COUNTIF(M292:M299,M292))))</f>
        <v>0</v>
      </c>
      <c r="AL292" s="1">
        <f t="shared" ref="AL292" si="4429">IF(COUNT(N292)&lt;1,0,IF((N$3-COUNTIF(N292:N299,"&lt;"&amp;N292))&lt;0,0,IF(((N$3-COUNTIF(N292:N299,"&lt;"&amp;N292))/COUNTIF(N292:N299,N292))&gt;1,1,(N$3-COUNTIF(N292:N299,"&lt;"&amp;N292))/COUNTIF(N292:N299,N292))))</f>
        <v>1</v>
      </c>
      <c r="AM292" s="1">
        <f t="shared" ref="AM292" si="4430">IF(COUNT(O292)&lt;1,0,IF((O$3-COUNTIF(O292:O299,"&lt;"&amp;O292))&lt;0,0,IF(((O$3-COUNTIF(O292:O299,"&lt;"&amp;O292))/COUNTIF(O292:O299,O292))&gt;1,1,(O$3-COUNTIF(O292:O299,"&lt;"&amp;O292))/COUNTIF(O292:O299,O292))))</f>
        <v>1</v>
      </c>
      <c r="AN292" s="1">
        <f t="shared" ref="AN292" si="4431">IF(COUNT(P292)&lt;1,0,IF((P$3-COUNTIF(P292:P299,"&lt;"&amp;P292))&lt;0,0,IF(((P$3-COUNTIF(P292:P299,"&lt;"&amp;P292))/COUNTIF(P292:P299,P292))&gt;1,1,(P$3-COUNTIF(P292:P299,"&lt;"&amp;P292))/COUNTIF(P292:P299,P292))))</f>
        <v>1</v>
      </c>
      <c r="AO292" s="1">
        <f t="shared" ref="AO292" si="4432">IF(COUNT(Q292)&lt;1,0,IF((Q$3-COUNTIF(Q292:Q299,"&lt;"&amp;Q292))&lt;0,0,IF(((Q$3-COUNTIF(Q292:Q299,"&lt;"&amp;Q292))/COUNTIF(Q292:Q299,Q292))&gt;1,1,(Q$3-COUNTIF(Q292:Q299,"&lt;"&amp;Q292))/COUNTIF(Q292:Q299,Q292))))</f>
        <v>1</v>
      </c>
      <c r="AP292" s="1">
        <f t="shared" ref="AP292" si="4433">IF(COUNT(R292)&lt;1,0,IF((R$3-COUNTIF(R292:R299,"&lt;"&amp;R292))&lt;0,0,IF(((R$3-COUNTIF(R292:R299,"&lt;"&amp;R292))/COUNTIF(R292:R299,R292))&gt;1,1,(R$3-COUNTIF(R292:R299,"&lt;"&amp;R292))/COUNTIF(R292:R299,R292))))</f>
        <v>0</v>
      </c>
      <c r="AQ292" s="1">
        <f t="shared" ref="AQ292" si="4434">IF(COUNT(S292)&lt;1,0,IF((S$3-COUNTIF(S292:S299,"&lt;"&amp;S292))&lt;0,0,IF(((S$3-COUNTIF(S292:S299,"&lt;"&amp;S292))/COUNTIF(S292:S299,S292))&gt;1,1,(S$3-COUNTIF(S292:S299,"&lt;"&amp;S292))/COUNTIF(S292:S299,S292))))</f>
        <v>1</v>
      </c>
      <c r="AR292" s="1">
        <f t="shared" ref="AR292" si="4435">IF(COUNT(T292)&lt;1,0,IF((T$3-COUNTIF(T292:T299,"&lt;"&amp;T292))&lt;0,0,IF(((T$3-COUNTIF(T292:T299,"&lt;"&amp;T292))/COUNTIF(T292:T299,T292))&gt;1,1,(T$3-COUNTIF(T292:T299,"&lt;"&amp;T292))/COUNTIF(T292:T299,T292))))</f>
        <v>1</v>
      </c>
      <c r="AS292" s="1">
        <f t="shared" ref="AS292" si="4436">IF(COUNT(U292)&lt;1,0,IF((U$3-COUNTIF(U292:U299,"&lt;"&amp;U292))&lt;0,0,IF(((U$3-COUNTIF(U292:U299,"&lt;"&amp;U292))/COUNTIF(U292:U299,U292))&gt;1,1,(U$3-COUNTIF(U292:U299,"&lt;"&amp;U292))/COUNTIF(U292:U299,U292))))</f>
        <v>0</v>
      </c>
      <c r="AT292" s="1">
        <f t="shared" ref="AT292" si="4437">IF(COUNT(V292)&lt;1,0,IF((V$3-COUNTIF(V292:V299,"&lt;"&amp;V292))&lt;0,0,IF(((V$3-COUNTIF(V292:V299,"&lt;"&amp;V292))/COUNTIF(V292:V299,V292))&gt;1,1,(V$3-COUNTIF(V292:V299,"&lt;"&amp;V292))/COUNTIF(V292:V299,V292))))</f>
        <v>0</v>
      </c>
      <c r="AU292" s="1">
        <f t="shared" ref="AU292" si="4438">IF(COUNT(W292)&lt;1,0,IF((W$3-COUNTIF(W292:W299,"&lt;"&amp;W292))&lt;0,0,IF(((W$3-COUNTIF(W292:W299,"&lt;"&amp;W292))/COUNTIF(W292:W299,W292))&gt;1,1,(W$3-COUNTIF(W292:W299,"&lt;"&amp;W292))/COUNTIF(W292:W299,W292))))</f>
        <v>0</v>
      </c>
      <c r="AV292" s="1">
        <f t="shared" ref="AV292" si="4439">IF(COUNT(X292)&lt;1,0,IF((X$3-COUNTIF(X292:X299,"&lt;"&amp;X292))&lt;0,0,IF(((X$3-COUNTIF(X292:X299,"&lt;"&amp;X292))/COUNTIF(X292:X299,X292))&gt;1,1,(X$3-COUNTIF(X292:X299,"&lt;"&amp;X292))/COUNTIF(X292:X299,X292))))</f>
        <v>0</v>
      </c>
      <c r="AW292" s="1">
        <f t="shared" ref="AW292" si="4440">IF(COUNT(Y292)&lt;1,0,IF((Y$3-COUNTIF(Y292:Y299,"&lt;"&amp;Y292))&lt;0,0,IF(((Y$3-COUNTIF(Y292:Y299,"&lt;"&amp;Y292))/COUNTIF(Y292:Y299,Y292))&gt;1,1,(Y$3-COUNTIF(Y292:Y299,"&lt;"&amp;Y292))/COUNTIF(Y292:Y299,Y292))))</f>
        <v>0</v>
      </c>
    </row>
    <row r="293" spans="1:54" ht="15" x14ac:dyDescent="0.2">
      <c r="B293" s="11" t="s">
        <v>72</v>
      </c>
      <c r="C293" s="28" t="s">
        <v>221</v>
      </c>
      <c r="D293" s="7">
        <v>35</v>
      </c>
      <c r="E293" s="7">
        <v>43</v>
      </c>
      <c r="F293" s="7">
        <v>44</v>
      </c>
      <c r="G293" s="7">
        <v>40</v>
      </c>
      <c r="H293" s="7">
        <v>35</v>
      </c>
      <c r="I293" s="7">
        <v>37</v>
      </c>
      <c r="J293" s="7">
        <v>34</v>
      </c>
      <c r="K293" s="7">
        <v>37</v>
      </c>
      <c r="L293" s="7">
        <v>42</v>
      </c>
      <c r="M293" s="7">
        <v>38</v>
      </c>
      <c r="N293" s="7">
        <v>33</v>
      </c>
      <c r="O293" s="7">
        <v>40</v>
      </c>
      <c r="P293" s="7">
        <v>38</v>
      </c>
      <c r="Q293" s="7">
        <v>38</v>
      </c>
      <c r="R293" s="7">
        <v>39</v>
      </c>
      <c r="S293" s="7">
        <v>40</v>
      </c>
      <c r="T293" s="7">
        <v>38</v>
      </c>
      <c r="U293" s="7"/>
      <c r="V293" s="7"/>
      <c r="W293" s="7"/>
      <c r="X293" s="7"/>
      <c r="Y293" s="7"/>
      <c r="Z293" s="13">
        <f t="shared" ref="Z293:Z299" si="4441">IF(D293&lt;&gt;"",AVERAGE(D293:Y293),"")</f>
        <v>38.294117647058826</v>
      </c>
      <c r="AB293" s="1">
        <f>IF(COUNT(D293)&lt;1,0,IF((D$3-COUNTIF(D292:D299,"&lt;"&amp;D293))&lt;0,0,IF(((D$3-COUNTIF(D292:D299,"&lt;"&amp;D293))/COUNTIF(D292:D299,D293))&gt;1,1,(D$3-COUNTIF(D292:D299,"&lt;"&amp;D293))/COUNTIF(D292:D299,D293))))</f>
        <v>1</v>
      </c>
      <c r="AC293" s="1">
        <f t="shared" ref="AC293" si="4442">IF(COUNT(E293)&lt;1,0,IF((E$3-COUNTIF(E292:E299,"&lt;"&amp;E293))&lt;0,0,IF(((E$3-COUNTIF(E292:E299,"&lt;"&amp;E293))/COUNTIF(E292:E299,E293))&gt;1,1,(E$3-COUNTIF(E292:E299,"&lt;"&amp;E293))/COUNTIF(E292:E299,E293))))</f>
        <v>1</v>
      </c>
      <c r="AD293" s="1">
        <f t="shared" ref="AD293" si="4443">IF(COUNT(F293)&lt;1,0,IF((F$3-COUNTIF(F292:F299,"&lt;"&amp;F293))&lt;0,0,IF(((F$3-COUNTIF(F292:F299,"&lt;"&amp;F293))/COUNTIF(F292:F299,F293))&gt;1,1,(F$3-COUNTIF(F292:F299,"&lt;"&amp;F293))/COUNTIF(F292:F299,F293))))</f>
        <v>0.5</v>
      </c>
      <c r="AE293" s="1">
        <f t="shared" ref="AE293" si="4444">IF(COUNT(G293)&lt;1,0,IF((G$3-COUNTIF(G292:G299,"&lt;"&amp;G293))&lt;0,0,IF(((G$3-COUNTIF(G292:G299,"&lt;"&amp;G293))/COUNTIF(G292:G299,G293))&gt;1,1,(G$3-COUNTIF(G292:G299,"&lt;"&amp;G293))/COUNTIF(G292:G299,G293))))</f>
        <v>1</v>
      </c>
      <c r="AF293" s="1">
        <f t="shared" ref="AF293" si="4445">IF(COUNT(H293)&lt;1,0,IF((H$3-COUNTIF(H292:H299,"&lt;"&amp;H293))&lt;0,0,IF(((H$3-COUNTIF(H292:H299,"&lt;"&amp;H293))/COUNTIF(H292:H299,H293))&gt;1,1,(H$3-COUNTIF(H292:H299,"&lt;"&amp;H293))/COUNTIF(H292:H299,H293))))</f>
        <v>1</v>
      </c>
      <c r="AG293" s="1">
        <f t="shared" ref="AG293" si="4446">IF(COUNT(I293)&lt;1,0,IF((I$3-COUNTIF(I292:I299,"&lt;"&amp;I293))&lt;0,0,IF(((I$3-COUNTIF(I292:I299,"&lt;"&amp;I293))/COUNTIF(I292:I299,I293))&gt;1,1,(I$3-COUNTIF(I292:I299,"&lt;"&amp;I293))/COUNTIF(I292:I299,I293))))</f>
        <v>1</v>
      </c>
      <c r="AH293" s="1">
        <f t="shared" ref="AH293" si="4447">IF(COUNT(J293)&lt;1,0,IF((J$3-COUNTIF(J292:J299,"&lt;"&amp;J293))&lt;0,0,IF(((J$3-COUNTIF(J292:J299,"&lt;"&amp;J293))/COUNTIF(J292:J299,J293))&gt;1,1,(J$3-COUNTIF(J292:J299,"&lt;"&amp;J293))/COUNTIF(J292:J299,J293))))</f>
        <v>1</v>
      </c>
      <c r="AI293" s="1">
        <f t="shared" ref="AI293" si="4448">IF(COUNT(K293)&lt;1,0,IF((K$3-COUNTIF(K292:K299,"&lt;"&amp;K293))&lt;0,0,IF(((K$3-COUNTIF(K292:K299,"&lt;"&amp;K293))/COUNTIF(K292:K299,K293))&gt;1,1,(K$3-COUNTIF(K292:K299,"&lt;"&amp;K293))/COUNTIF(K292:K299,K293))))</f>
        <v>1</v>
      </c>
      <c r="AJ293" s="1">
        <f t="shared" ref="AJ293" si="4449">IF(COUNT(L293)&lt;1,0,IF((L$3-COUNTIF(L292:L299,"&lt;"&amp;L293))&lt;0,0,IF(((L$3-COUNTIF(L292:L299,"&lt;"&amp;L293))/COUNTIF(L292:L299,L293))&gt;1,1,(L$3-COUNTIF(L292:L299,"&lt;"&amp;L293))/COUNTIF(L292:L299,L293))))</f>
        <v>0</v>
      </c>
      <c r="AK293" s="1">
        <f t="shared" ref="AK293" si="4450">IF(COUNT(M293)&lt;1,0,IF((M$3-COUNTIF(M292:M299,"&lt;"&amp;M293))&lt;0,0,IF(((M$3-COUNTIF(M292:M299,"&lt;"&amp;M293))/COUNTIF(M292:M299,M293))&gt;1,1,(M$3-COUNTIF(M292:M299,"&lt;"&amp;M293))/COUNTIF(M292:M299,M293))))</f>
        <v>1</v>
      </c>
      <c r="AL293" s="1">
        <f t="shared" ref="AL293" si="4451">IF(COUNT(N293)&lt;1,0,IF((N$3-COUNTIF(N292:N299,"&lt;"&amp;N293))&lt;0,0,IF(((N$3-COUNTIF(N292:N299,"&lt;"&amp;N293))/COUNTIF(N292:N299,N293))&gt;1,1,(N$3-COUNTIF(N292:N299,"&lt;"&amp;N293))/COUNTIF(N292:N299,N293))))</f>
        <v>1</v>
      </c>
      <c r="AM293" s="1">
        <f t="shared" ref="AM293" si="4452">IF(COUNT(O293)&lt;1,0,IF((O$3-COUNTIF(O292:O299,"&lt;"&amp;O293))&lt;0,0,IF(((O$3-COUNTIF(O292:O299,"&lt;"&amp;O293))/COUNTIF(O292:O299,O293))&gt;1,1,(O$3-COUNTIF(O292:O299,"&lt;"&amp;O293))/COUNTIF(O292:O299,O293))))</f>
        <v>1</v>
      </c>
      <c r="AN293" s="1">
        <f t="shared" ref="AN293" si="4453">IF(COUNT(P293)&lt;1,0,IF((P$3-COUNTIF(P292:P299,"&lt;"&amp;P293))&lt;0,0,IF(((P$3-COUNTIF(P292:P299,"&lt;"&amp;P293))/COUNTIF(P292:P299,P293))&gt;1,1,(P$3-COUNTIF(P292:P299,"&lt;"&amp;P293))/COUNTIF(P292:P299,P293))))</f>
        <v>0.5</v>
      </c>
      <c r="AO293" s="1">
        <f t="shared" ref="AO293" si="4454">IF(COUNT(Q293)&lt;1,0,IF((Q$3-COUNTIF(Q292:Q299,"&lt;"&amp;Q293))&lt;0,0,IF(((Q$3-COUNTIF(Q292:Q299,"&lt;"&amp;Q293))/COUNTIF(Q292:Q299,Q293))&gt;1,1,(Q$3-COUNTIF(Q292:Q299,"&lt;"&amp;Q293))/COUNTIF(Q292:Q299,Q293))))</f>
        <v>1</v>
      </c>
      <c r="AP293" s="1">
        <f t="shared" ref="AP293" si="4455">IF(COUNT(R293)&lt;1,0,IF((R$3-COUNTIF(R292:R299,"&lt;"&amp;R293))&lt;0,0,IF(((R$3-COUNTIF(R292:R299,"&lt;"&amp;R293))/COUNTIF(R292:R299,R293))&gt;1,1,(R$3-COUNTIF(R292:R299,"&lt;"&amp;R293))/COUNTIF(R292:R299,R293))))</f>
        <v>1</v>
      </c>
      <c r="AQ293" s="1">
        <f t="shared" ref="AQ293" si="4456">IF(COUNT(S293)&lt;1,0,IF((S$3-COUNTIF(S292:S299,"&lt;"&amp;S293))&lt;0,0,IF(((S$3-COUNTIF(S292:S299,"&lt;"&amp;S293))/COUNTIF(S292:S299,S293))&gt;1,1,(S$3-COUNTIF(S292:S299,"&lt;"&amp;S293))/COUNTIF(S292:S299,S293))))</f>
        <v>1</v>
      </c>
      <c r="AR293" s="1">
        <f t="shared" ref="AR293" si="4457">IF(COUNT(T293)&lt;1,0,IF((T$3-COUNTIF(T292:T299,"&lt;"&amp;T293))&lt;0,0,IF(((T$3-COUNTIF(T292:T299,"&lt;"&amp;T293))/COUNTIF(T292:T299,T293))&gt;1,1,(T$3-COUNTIF(T292:T299,"&lt;"&amp;T293))/COUNTIF(T292:T299,T293))))</f>
        <v>1</v>
      </c>
      <c r="AS293" s="1">
        <f t="shared" ref="AS293" si="4458">IF(COUNT(U293)&lt;1,0,IF((U$3-COUNTIF(U292:U299,"&lt;"&amp;U293))&lt;0,0,IF(((U$3-COUNTIF(U292:U299,"&lt;"&amp;U293))/COUNTIF(U292:U299,U293))&gt;1,1,(U$3-COUNTIF(U292:U299,"&lt;"&amp;U293))/COUNTIF(U292:U299,U293))))</f>
        <v>0</v>
      </c>
      <c r="AT293" s="1">
        <f t="shared" ref="AT293" si="4459">IF(COUNT(V293)&lt;1,0,IF((V$3-COUNTIF(V292:V299,"&lt;"&amp;V293))&lt;0,0,IF(((V$3-COUNTIF(V292:V299,"&lt;"&amp;V293))/COUNTIF(V292:V299,V293))&gt;1,1,(V$3-COUNTIF(V292:V299,"&lt;"&amp;V293))/COUNTIF(V292:V299,V293))))</f>
        <v>0</v>
      </c>
      <c r="AU293" s="1">
        <f t="shared" ref="AU293" si="4460">IF(COUNT(W293)&lt;1,0,IF((W$3-COUNTIF(W292:W299,"&lt;"&amp;W293))&lt;0,0,IF(((W$3-COUNTIF(W292:W299,"&lt;"&amp;W293))/COUNTIF(W292:W299,W293))&gt;1,1,(W$3-COUNTIF(W292:W299,"&lt;"&amp;W293))/COUNTIF(W292:W299,W293))))</f>
        <v>0</v>
      </c>
      <c r="AV293" s="1">
        <f t="shared" ref="AV293" si="4461">IF(COUNT(X293)&lt;1,0,IF((X$3-COUNTIF(X292:X299,"&lt;"&amp;X293))&lt;0,0,IF(((X$3-COUNTIF(X292:X299,"&lt;"&amp;X293))/COUNTIF(X292:X299,X293))&gt;1,1,(X$3-COUNTIF(X292:X299,"&lt;"&amp;X293))/COUNTIF(X292:X299,X293))))</f>
        <v>0</v>
      </c>
      <c r="AW293" s="1">
        <f t="shared" ref="AW293" si="4462">IF(COUNT(Y293)&lt;1,0,IF((Y$3-COUNTIF(Y292:Y299,"&lt;"&amp;Y293))&lt;0,0,IF(((Y$3-COUNTIF(Y292:Y299,"&lt;"&amp;Y293))/COUNTIF(Y292:Y299,Y293))&gt;1,1,(Y$3-COUNTIF(Y292:Y299,"&lt;"&amp;Y293))/COUNTIF(Y292:Y299,Y293))))</f>
        <v>0</v>
      </c>
    </row>
    <row r="294" spans="1:54" ht="15" x14ac:dyDescent="0.2">
      <c r="B294" s="11" t="s">
        <v>291</v>
      </c>
      <c r="C294" s="28" t="s">
        <v>221</v>
      </c>
      <c r="D294" s="7">
        <v>45</v>
      </c>
      <c r="E294" s="7">
        <v>41</v>
      </c>
      <c r="F294" s="7">
        <v>44</v>
      </c>
      <c r="G294" s="7">
        <v>45</v>
      </c>
      <c r="H294" s="7">
        <v>45</v>
      </c>
      <c r="I294" s="7">
        <v>45</v>
      </c>
      <c r="J294" s="7">
        <v>45</v>
      </c>
      <c r="K294" s="7">
        <v>45</v>
      </c>
      <c r="L294" s="7">
        <v>36</v>
      </c>
      <c r="M294" s="7">
        <v>45</v>
      </c>
      <c r="N294" s="7">
        <v>45</v>
      </c>
      <c r="O294" s="7">
        <v>45</v>
      </c>
      <c r="P294" s="7">
        <v>45</v>
      </c>
      <c r="Q294" s="7">
        <v>44</v>
      </c>
      <c r="R294" s="7">
        <v>45</v>
      </c>
      <c r="S294" s="7">
        <v>44</v>
      </c>
      <c r="T294" s="7">
        <v>38</v>
      </c>
      <c r="U294" s="7"/>
      <c r="V294" s="7"/>
      <c r="W294" s="7"/>
      <c r="X294" s="7"/>
      <c r="Y294" s="7"/>
      <c r="Z294" s="13">
        <f t="shared" si="4441"/>
        <v>43.647058823529413</v>
      </c>
      <c r="AB294" s="1">
        <f>IF(COUNT(D294)&lt;1,0,IF((D$3-COUNTIF(D292:D299,"&lt;"&amp;D294))&lt;0,0,IF(((D$3-COUNTIF(D292:D299,"&lt;"&amp;D294))/COUNTIF(D292:D299,D294))&gt;1,1,(D$3-COUNTIF(D292:D299,"&lt;"&amp;D294))/COUNTIF(D292:D299,D294))))</f>
        <v>0.25</v>
      </c>
      <c r="AC294" s="1">
        <f t="shared" ref="AC294" si="4463">IF(COUNT(E294)&lt;1,0,IF((E$3-COUNTIF(E292:E299,"&lt;"&amp;E294))&lt;0,0,IF(((E$3-COUNTIF(E292:E299,"&lt;"&amp;E294))/COUNTIF(E292:E299,E294))&gt;1,1,(E$3-COUNTIF(E292:E299,"&lt;"&amp;E294))/COUNTIF(E292:E299,E294))))</f>
        <v>1</v>
      </c>
      <c r="AD294" s="1">
        <f t="shared" ref="AD294" si="4464">IF(COUNT(F294)&lt;1,0,IF((F$3-COUNTIF(F292:F299,"&lt;"&amp;F294))&lt;0,0,IF(((F$3-COUNTIF(F292:F299,"&lt;"&amp;F294))/COUNTIF(F292:F299,F294))&gt;1,1,(F$3-COUNTIF(F292:F299,"&lt;"&amp;F294))/COUNTIF(F292:F299,F294))))</f>
        <v>0.5</v>
      </c>
      <c r="AE294" s="1">
        <f t="shared" ref="AE294" si="4465">IF(COUNT(G294)&lt;1,0,IF((G$3-COUNTIF(G292:G299,"&lt;"&amp;G294))&lt;0,0,IF(((G$3-COUNTIF(G292:G299,"&lt;"&amp;G294))/COUNTIF(G292:G299,G294))&gt;1,1,(G$3-COUNTIF(G292:G299,"&lt;"&amp;G294))/COUNTIF(G292:G299,G294))))</f>
        <v>0</v>
      </c>
      <c r="AF294" s="1">
        <f t="shared" ref="AF294" si="4466">IF(COUNT(H294)&lt;1,0,IF((H$3-COUNTIF(H292:H299,"&lt;"&amp;H294))&lt;0,0,IF(((H$3-COUNTIF(H292:H299,"&lt;"&amp;H294))/COUNTIF(H292:H299,H294))&gt;1,1,(H$3-COUNTIF(H292:H299,"&lt;"&amp;H294))/COUNTIF(H292:H299,H294))))</f>
        <v>0</v>
      </c>
      <c r="AG294" s="1">
        <f t="shared" ref="AG294" si="4467">IF(COUNT(I294)&lt;1,0,IF((I$3-COUNTIF(I292:I299,"&lt;"&amp;I294))&lt;0,0,IF(((I$3-COUNTIF(I292:I299,"&lt;"&amp;I294))/COUNTIF(I292:I299,I294))&gt;1,1,(I$3-COUNTIF(I292:I299,"&lt;"&amp;I294))/COUNTIF(I292:I299,I294))))</f>
        <v>0</v>
      </c>
      <c r="AH294" s="1">
        <f t="shared" ref="AH294" si="4468">IF(COUNT(J294)&lt;1,0,IF((J$3-COUNTIF(J292:J299,"&lt;"&amp;J294))&lt;0,0,IF(((J$3-COUNTIF(J292:J299,"&lt;"&amp;J294))/COUNTIF(J292:J299,J294))&gt;1,1,(J$3-COUNTIF(J292:J299,"&lt;"&amp;J294))/COUNTIF(J292:J299,J294))))</f>
        <v>0</v>
      </c>
      <c r="AI294" s="1">
        <f t="shared" ref="AI294" si="4469">IF(COUNT(K294)&lt;1,0,IF((K$3-COUNTIF(K292:K299,"&lt;"&amp;K294))&lt;0,0,IF(((K$3-COUNTIF(K292:K299,"&lt;"&amp;K294))/COUNTIF(K292:K299,K294))&gt;1,1,(K$3-COUNTIF(K292:K299,"&lt;"&amp;K294))/COUNTIF(K292:K299,K294))))</f>
        <v>0.25</v>
      </c>
      <c r="AJ294" s="1">
        <f t="shared" ref="AJ294" si="4470">IF(COUNT(L294)&lt;1,0,IF((L$3-COUNTIF(L292:L299,"&lt;"&amp;L294))&lt;0,0,IF(((L$3-COUNTIF(L292:L299,"&lt;"&amp;L294))/COUNTIF(L292:L299,L294))&gt;1,1,(L$3-COUNTIF(L292:L299,"&lt;"&amp;L294))/COUNTIF(L292:L299,L294))))</f>
        <v>1</v>
      </c>
      <c r="AK294" s="1">
        <f t="shared" ref="AK294" si="4471">IF(COUNT(M294)&lt;1,0,IF((M$3-COUNTIF(M292:M299,"&lt;"&amp;M294))&lt;0,0,IF(((M$3-COUNTIF(M292:M299,"&lt;"&amp;M294))/COUNTIF(M292:M299,M294))&gt;1,1,(M$3-COUNTIF(M292:M299,"&lt;"&amp;M294))/COUNTIF(M292:M299,M294))))</f>
        <v>0</v>
      </c>
      <c r="AL294" s="1">
        <f t="shared" ref="AL294" si="4472">IF(COUNT(N294)&lt;1,0,IF((N$3-COUNTIF(N292:N299,"&lt;"&amp;N294))&lt;0,0,IF(((N$3-COUNTIF(N292:N299,"&lt;"&amp;N294))/COUNTIF(N292:N299,N294))&gt;1,1,(N$3-COUNTIF(N292:N299,"&lt;"&amp;N294))/COUNTIF(N292:N299,N294))))</f>
        <v>0</v>
      </c>
      <c r="AM294" s="1">
        <f t="shared" ref="AM294" si="4473">IF(COUNT(O294)&lt;1,0,IF((O$3-COUNTIF(O292:O299,"&lt;"&amp;O294))&lt;0,0,IF(((O$3-COUNTIF(O292:O299,"&lt;"&amp;O294))/COUNTIF(O292:O299,O294))&gt;1,1,(O$3-COUNTIF(O292:O299,"&lt;"&amp;O294))/COUNTIF(O292:O299,O294))))</f>
        <v>0</v>
      </c>
      <c r="AN294" s="1">
        <f t="shared" ref="AN294" si="4474">IF(COUNT(P294)&lt;1,0,IF((P$3-COUNTIF(P292:P299,"&lt;"&amp;P294))&lt;0,0,IF(((P$3-COUNTIF(P292:P299,"&lt;"&amp;P294))/COUNTIF(P292:P299,P294))&gt;1,1,(P$3-COUNTIF(P292:P299,"&lt;"&amp;P294))/COUNTIF(P292:P299,P294))))</f>
        <v>0</v>
      </c>
      <c r="AO294" s="1">
        <f t="shared" ref="AO294" si="4475">IF(COUNT(Q294)&lt;1,0,IF((Q$3-COUNTIF(Q292:Q299,"&lt;"&amp;Q294))&lt;0,0,IF(((Q$3-COUNTIF(Q292:Q299,"&lt;"&amp;Q294))/COUNTIF(Q292:Q299,Q294))&gt;1,1,(Q$3-COUNTIF(Q292:Q299,"&lt;"&amp;Q294))/COUNTIF(Q292:Q299,Q294))))</f>
        <v>0</v>
      </c>
      <c r="AP294" s="1">
        <f t="shared" ref="AP294" si="4476">IF(COUNT(R294)&lt;1,0,IF((R$3-COUNTIF(R292:R299,"&lt;"&amp;R294))&lt;0,0,IF(((R$3-COUNTIF(R292:R299,"&lt;"&amp;R294))/COUNTIF(R292:R299,R294))&gt;1,1,(R$3-COUNTIF(R292:R299,"&lt;"&amp;R294))/COUNTIF(R292:R299,R294))))</f>
        <v>0</v>
      </c>
      <c r="AQ294" s="1">
        <f t="shared" ref="AQ294" si="4477">IF(COUNT(S294)&lt;1,0,IF((S$3-COUNTIF(S292:S299,"&lt;"&amp;S294))&lt;0,0,IF(((S$3-COUNTIF(S292:S299,"&lt;"&amp;S294))/COUNTIF(S292:S299,S294))&gt;1,1,(S$3-COUNTIF(S292:S299,"&lt;"&amp;S294))/COUNTIF(S292:S299,S294))))</f>
        <v>0</v>
      </c>
      <c r="AR294" s="1">
        <f t="shared" ref="AR294" si="4478">IF(COUNT(T294)&lt;1,0,IF((T$3-COUNTIF(T292:T299,"&lt;"&amp;T294))&lt;0,0,IF(((T$3-COUNTIF(T292:T299,"&lt;"&amp;T294))/COUNTIF(T292:T299,T294))&gt;1,1,(T$3-COUNTIF(T292:T299,"&lt;"&amp;T294))/COUNTIF(T292:T299,T294))))</f>
        <v>1</v>
      </c>
      <c r="AS294" s="1">
        <f t="shared" ref="AS294" si="4479">IF(COUNT(U294)&lt;1,0,IF((U$3-COUNTIF(U292:U299,"&lt;"&amp;U294))&lt;0,0,IF(((U$3-COUNTIF(U292:U299,"&lt;"&amp;U294))/COUNTIF(U292:U299,U294))&gt;1,1,(U$3-COUNTIF(U292:U299,"&lt;"&amp;U294))/COUNTIF(U292:U299,U294))))</f>
        <v>0</v>
      </c>
      <c r="AT294" s="1">
        <f t="shared" ref="AT294" si="4480">IF(COUNT(V294)&lt;1,0,IF((V$3-COUNTIF(V292:V299,"&lt;"&amp;V294))&lt;0,0,IF(((V$3-COUNTIF(V292:V299,"&lt;"&amp;V294))/COUNTIF(V292:V299,V294))&gt;1,1,(V$3-COUNTIF(V292:V299,"&lt;"&amp;V294))/COUNTIF(V292:V299,V294))))</f>
        <v>0</v>
      </c>
      <c r="AU294" s="1">
        <f t="shared" ref="AU294" si="4481">IF(COUNT(W294)&lt;1,0,IF((W$3-COUNTIF(W292:W299,"&lt;"&amp;W294))&lt;0,0,IF(((W$3-COUNTIF(W292:W299,"&lt;"&amp;W294))/COUNTIF(W292:W299,W294))&gt;1,1,(W$3-COUNTIF(W292:W299,"&lt;"&amp;W294))/COUNTIF(W292:W299,W294))))</f>
        <v>0</v>
      </c>
      <c r="AV294" s="1">
        <f t="shared" ref="AV294" si="4482">IF(COUNT(X294)&lt;1,0,IF((X$3-COUNTIF(X292:X299,"&lt;"&amp;X294))&lt;0,0,IF(((X$3-COUNTIF(X292:X299,"&lt;"&amp;X294))/COUNTIF(X292:X299,X294))&gt;1,1,(X$3-COUNTIF(X292:X299,"&lt;"&amp;X294))/COUNTIF(X292:X299,X294))))</f>
        <v>0</v>
      </c>
      <c r="AW294" s="1">
        <f t="shared" ref="AW294" si="4483">IF(COUNT(Y294)&lt;1,0,IF((Y$3-COUNTIF(Y292:Y299,"&lt;"&amp;Y294))&lt;0,0,IF(((Y$3-COUNTIF(Y292:Y299,"&lt;"&amp;Y294))/COUNTIF(Y292:Y299,Y294))&gt;1,1,(Y$3-COUNTIF(Y292:Y299,"&lt;"&amp;Y294))/COUNTIF(Y292:Y299,Y294))))</f>
        <v>0</v>
      </c>
    </row>
    <row r="295" spans="1:54" ht="15" x14ac:dyDescent="0.2">
      <c r="B295" s="11" t="s">
        <v>292</v>
      </c>
      <c r="C295" s="28" t="s">
        <v>221</v>
      </c>
      <c r="D295" s="7">
        <v>37</v>
      </c>
      <c r="E295" s="7">
        <v>45</v>
      </c>
      <c r="F295" s="7">
        <v>45</v>
      </c>
      <c r="G295" s="7">
        <v>41</v>
      </c>
      <c r="H295" s="7">
        <v>33</v>
      </c>
      <c r="I295" s="7">
        <v>41</v>
      </c>
      <c r="J295" s="7">
        <v>43</v>
      </c>
      <c r="K295" s="7">
        <v>45</v>
      </c>
      <c r="L295" s="7">
        <v>40</v>
      </c>
      <c r="M295" s="7">
        <v>45</v>
      </c>
      <c r="N295" s="7">
        <v>45</v>
      </c>
      <c r="O295" s="7">
        <v>41</v>
      </c>
      <c r="P295" s="7">
        <v>37</v>
      </c>
      <c r="Q295" s="7">
        <v>45</v>
      </c>
      <c r="R295" s="7">
        <v>42</v>
      </c>
      <c r="S295" s="7">
        <v>45</v>
      </c>
      <c r="T295" s="7">
        <v>43</v>
      </c>
      <c r="U295" s="7"/>
      <c r="V295" s="7"/>
      <c r="W295" s="7"/>
      <c r="X295" s="7"/>
      <c r="Y295" s="7"/>
      <c r="Z295" s="13">
        <f t="shared" si="4441"/>
        <v>41.941176470588232</v>
      </c>
      <c r="AB295" s="1">
        <f>IF(COUNT(D295)&lt;1,0,IF((D$3-COUNTIF(D292:D299,"&lt;"&amp;D295))&lt;0,0,IF(((D$3-COUNTIF(D292:D299,"&lt;"&amp;D295))/COUNTIF(D292:D299,D295))&gt;1,1,(D$3-COUNTIF(D292:D299,"&lt;"&amp;D295))/COUNTIF(D292:D299,D295))))</f>
        <v>1</v>
      </c>
      <c r="AC295" s="1">
        <f t="shared" ref="AC295" si="4484">IF(COUNT(E295)&lt;1,0,IF((E$3-COUNTIF(E292:E299,"&lt;"&amp;E295))&lt;0,0,IF(((E$3-COUNTIF(E292:E299,"&lt;"&amp;E295))/COUNTIF(E292:E299,E295))&gt;1,1,(E$3-COUNTIF(E292:E299,"&lt;"&amp;E295))/COUNTIF(E292:E299,E295))))</f>
        <v>0</v>
      </c>
      <c r="AD295" s="1">
        <f t="shared" ref="AD295" si="4485">IF(COUNT(F295)&lt;1,0,IF((F$3-COUNTIF(F292:F299,"&lt;"&amp;F295))&lt;0,0,IF(((F$3-COUNTIF(F292:F299,"&lt;"&amp;F295))/COUNTIF(F292:F299,F295))&gt;1,1,(F$3-COUNTIF(F292:F299,"&lt;"&amp;F295))/COUNTIF(F292:F299,F295))))</f>
        <v>0</v>
      </c>
      <c r="AE295" s="1">
        <f t="shared" ref="AE295" si="4486">IF(COUNT(G295)&lt;1,0,IF((G$3-COUNTIF(G292:G299,"&lt;"&amp;G295))&lt;0,0,IF(((G$3-COUNTIF(G292:G299,"&lt;"&amp;G295))/COUNTIF(G292:G299,G295))&gt;1,1,(G$3-COUNTIF(G292:G299,"&lt;"&amp;G295))/COUNTIF(G292:G299,G295))))</f>
        <v>1</v>
      </c>
      <c r="AF295" s="1">
        <f t="shared" ref="AF295" si="4487">IF(COUNT(H295)&lt;1,0,IF((H$3-COUNTIF(H292:H299,"&lt;"&amp;H295))&lt;0,0,IF(((H$3-COUNTIF(H292:H299,"&lt;"&amp;H295))/COUNTIF(H292:H299,H295))&gt;1,1,(H$3-COUNTIF(H292:H299,"&lt;"&amp;H295))/COUNTIF(H292:H299,H295))))</f>
        <v>1</v>
      </c>
      <c r="AG295" s="1">
        <f t="shared" ref="AG295" si="4488">IF(COUNT(I295)&lt;1,0,IF((I$3-COUNTIF(I292:I299,"&lt;"&amp;I295))&lt;0,0,IF(((I$3-COUNTIF(I292:I299,"&lt;"&amp;I295))/COUNTIF(I292:I299,I295))&gt;1,1,(I$3-COUNTIF(I292:I299,"&lt;"&amp;I295))/COUNTIF(I292:I299,I295))))</f>
        <v>1</v>
      </c>
      <c r="AH295" s="1">
        <f t="shared" ref="AH295" si="4489">IF(COUNT(J295)&lt;1,0,IF((J$3-COUNTIF(J292:J299,"&lt;"&amp;J295))&lt;0,0,IF(((J$3-COUNTIF(J292:J299,"&lt;"&amp;J295))/COUNTIF(J292:J299,J295))&gt;1,1,(J$3-COUNTIF(J292:J299,"&lt;"&amp;J295))/COUNTIF(J292:J299,J295))))</f>
        <v>1</v>
      </c>
      <c r="AI295" s="1">
        <f t="shared" ref="AI295" si="4490">IF(COUNT(K295)&lt;1,0,IF((K$3-COUNTIF(K292:K299,"&lt;"&amp;K295))&lt;0,0,IF(((K$3-COUNTIF(K292:K299,"&lt;"&amp;K295))/COUNTIF(K292:K299,K295))&gt;1,1,(K$3-COUNTIF(K292:K299,"&lt;"&amp;K295))/COUNTIF(K292:K299,K295))))</f>
        <v>0.25</v>
      </c>
      <c r="AJ295" s="1">
        <f t="shared" ref="AJ295" si="4491">IF(COUNT(L295)&lt;1,0,IF((L$3-COUNTIF(L292:L299,"&lt;"&amp;L295))&lt;0,0,IF(((L$3-COUNTIF(L292:L299,"&lt;"&amp;L295))/COUNTIF(L292:L299,L295))&gt;1,1,(L$3-COUNTIF(L292:L299,"&lt;"&amp;L295))/COUNTIF(L292:L299,L295))))</f>
        <v>0</v>
      </c>
      <c r="AK295" s="1">
        <f t="shared" ref="AK295" si="4492">IF(COUNT(M295)&lt;1,0,IF((M$3-COUNTIF(M292:M299,"&lt;"&amp;M295))&lt;0,0,IF(((M$3-COUNTIF(M292:M299,"&lt;"&amp;M295))/COUNTIF(M292:M299,M295))&gt;1,1,(M$3-COUNTIF(M292:M299,"&lt;"&amp;M295))/COUNTIF(M292:M299,M295))))</f>
        <v>0</v>
      </c>
      <c r="AL295" s="1">
        <f t="shared" ref="AL295" si="4493">IF(COUNT(N295)&lt;1,0,IF((N$3-COUNTIF(N292:N299,"&lt;"&amp;N295))&lt;0,0,IF(((N$3-COUNTIF(N292:N299,"&lt;"&amp;N295))/COUNTIF(N292:N299,N295))&gt;1,1,(N$3-COUNTIF(N292:N299,"&lt;"&amp;N295))/COUNTIF(N292:N299,N295))))</f>
        <v>0</v>
      </c>
      <c r="AM295" s="1">
        <f t="shared" ref="AM295" si="4494">IF(COUNT(O295)&lt;1,0,IF((O$3-COUNTIF(O292:O299,"&lt;"&amp;O295))&lt;0,0,IF(((O$3-COUNTIF(O292:O299,"&lt;"&amp;O295))/COUNTIF(O292:O299,O295))&gt;1,1,(O$3-COUNTIF(O292:O299,"&lt;"&amp;O295))/COUNTIF(O292:O299,O295))))</f>
        <v>0</v>
      </c>
      <c r="AN295" s="1">
        <f t="shared" ref="AN295" si="4495">IF(COUNT(P295)&lt;1,0,IF((P$3-COUNTIF(P292:P299,"&lt;"&amp;P295))&lt;0,0,IF(((P$3-COUNTIF(P292:P299,"&lt;"&amp;P295))/COUNTIF(P292:P299,P295))&gt;1,1,(P$3-COUNTIF(P292:P299,"&lt;"&amp;P295))/COUNTIF(P292:P299,P295))))</f>
        <v>1</v>
      </c>
      <c r="AO295" s="1">
        <f t="shared" ref="AO295" si="4496">IF(COUNT(Q295)&lt;1,0,IF((Q$3-COUNTIF(Q292:Q299,"&lt;"&amp;Q295))&lt;0,0,IF(((Q$3-COUNTIF(Q292:Q299,"&lt;"&amp;Q295))/COUNTIF(Q292:Q299,Q295))&gt;1,1,(Q$3-COUNTIF(Q292:Q299,"&lt;"&amp;Q295))/COUNTIF(Q292:Q299,Q295))))</f>
        <v>0</v>
      </c>
      <c r="AP295" s="1">
        <f t="shared" ref="AP295" si="4497">IF(COUNT(R295)&lt;1,0,IF((R$3-COUNTIF(R292:R299,"&lt;"&amp;R295))&lt;0,0,IF(((R$3-COUNTIF(R292:R299,"&lt;"&amp;R295))/COUNTIF(R292:R299,R295))&gt;1,1,(R$3-COUNTIF(R292:R299,"&lt;"&amp;R295))/COUNTIF(R292:R299,R295))))</f>
        <v>1</v>
      </c>
      <c r="AQ295" s="1">
        <f t="shared" ref="AQ295" si="4498">IF(COUNT(S295)&lt;1,0,IF((S$3-COUNTIF(S292:S299,"&lt;"&amp;S295))&lt;0,0,IF(((S$3-COUNTIF(S292:S299,"&lt;"&amp;S295))/COUNTIF(S292:S299,S295))&gt;1,1,(S$3-COUNTIF(S292:S299,"&lt;"&amp;S295))/COUNTIF(S292:S299,S295))))</f>
        <v>0</v>
      </c>
      <c r="AR295" s="1">
        <f t="shared" ref="AR295" si="4499">IF(COUNT(T295)&lt;1,0,IF((T$3-COUNTIF(T292:T299,"&lt;"&amp;T295))&lt;0,0,IF(((T$3-COUNTIF(T292:T299,"&lt;"&amp;T295))/COUNTIF(T292:T299,T295))&gt;1,1,(T$3-COUNTIF(T292:T299,"&lt;"&amp;T295))/COUNTIF(T292:T299,T295))))</f>
        <v>0</v>
      </c>
      <c r="AS295" s="1">
        <f t="shared" ref="AS295" si="4500">IF(COUNT(U295)&lt;1,0,IF((U$3-COUNTIF(U292:U299,"&lt;"&amp;U295))&lt;0,0,IF(((U$3-COUNTIF(U292:U299,"&lt;"&amp;U295))/COUNTIF(U292:U299,U295))&gt;1,1,(U$3-COUNTIF(U292:U299,"&lt;"&amp;U295))/COUNTIF(U292:U299,U295))))</f>
        <v>0</v>
      </c>
      <c r="AT295" s="1">
        <f t="shared" ref="AT295" si="4501">IF(COUNT(V295)&lt;1,0,IF((V$3-COUNTIF(V292:V299,"&lt;"&amp;V295))&lt;0,0,IF(((V$3-COUNTIF(V292:V299,"&lt;"&amp;V295))/COUNTIF(V292:V299,V295))&gt;1,1,(V$3-COUNTIF(V292:V299,"&lt;"&amp;V295))/COUNTIF(V292:V299,V295))))</f>
        <v>0</v>
      </c>
      <c r="AU295" s="1">
        <f t="shared" ref="AU295" si="4502">IF(COUNT(W295)&lt;1,0,IF((W$3-COUNTIF(W292:W299,"&lt;"&amp;W295))&lt;0,0,IF(((W$3-COUNTIF(W292:W299,"&lt;"&amp;W295))/COUNTIF(W292:W299,W295))&gt;1,1,(W$3-COUNTIF(W292:W299,"&lt;"&amp;W295))/COUNTIF(W292:W299,W295))))</f>
        <v>0</v>
      </c>
      <c r="AV295" s="1">
        <f t="shared" ref="AV295" si="4503">IF(COUNT(X295)&lt;1,0,IF((X$3-COUNTIF(X292:X299,"&lt;"&amp;X295))&lt;0,0,IF(((X$3-COUNTIF(X292:X299,"&lt;"&amp;X295))/COUNTIF(X292:X299,X295))&gt;1,1,(X$3-COUNTIF(X292:X299,"&lt;"&amp;X295))/COUNTIF(X292:X299,X295))))</f>
        <v>0</v>
      </c>
      <c r="AW295" s="1">
        <f t="shared" ref="AW295" si="4504">IF(COUNT(Y295)&lt;1,0,IF((Y$3-COUNTIF(Y292:Y299,"&lt;"&amp;Y295))&lt;0,0,IF(((Y$3-COUNTIF(Y292:Y299,"&lt;"&amp;Y295))/COUNTIF(Y292:Y299,Y295))&gt;1,1,(Y$3-COUNTIF(Y292:Y299,"&lt;"&amp;Y295))/COUNTIF(Y292:Y299,Y295))))</f>
        <v>0</v>
      </c>
    </row>
    <row r="296" spans="1:54" ht="15" x14ac:dyDescent="0.2">
      <c r="B296" s="11" t="s">
        <v>83</v>
      </c>
      <c r="C296" s="28" t="s">
        <v>221</v>
      </c>
      <c r="D296" s="7">
        <v>45</v>
      </c>
      <c r="E296" s="7">
        <v>45</v>
      </c>
      <c r="F296" s="7">
        <v>37</v>
      </c>
      <c r="G296" s="7">
        <v>36</v>
      </c>
      <c r="H296" s="7">
        <v>38</v>
      </c>
      <c r="I296" s="7">
        <v>38</v>
      </c>
      <c r="J296" s="7">
        <v>44</v>
      </c>
      <c r="K296" s="7">
        <v>40</v>
      </c>
      <c r="L296" s="7">
        <v>32</v>
      </c>
      <c r="M296" s="7">
        <v>44</v>
      </c>
      <c r="N296" s="7">
        <v>44</v>
      </c>
      <c r="O296" s="7">
        <v>40</v>
      </c>
      <c r="P296" s="7">
        <v>42</v>
      </c>
      <c r="Q296" s="7">
        <v>36</v>
      </c>
      <c r="R296" s="7">
        <v>45</v>
      </c>
      <c r="S296" s="7">
        <v>43</v>
      </c>
      <c r="T296" s="7">
        <v>39</v>
      </c>
      <c r="U296" s="7"/>
      <c r="V296" s="7"/>
      <c r="W296" s="7"/>
      <c r="X296" s="7"/>
      <c r="Y296" s="7"/>
      <c r="Z296" s="13">
        <f t="shared" si="4441"/>
        <v>40.470588235294116</v>
      </c>
      <c r="AB296" s="1">
        <f>IF(COUNT(D296)&lt;1,0,IF((D$3-COUNTIF(D292:D299,"&lt;"&amp;D296))&lt;0,0,IF(((D$3-COUNTIF(D292:D299,"&lt;"&amp;D296))/COUNTIF(D292:D299,D296))&gt;1,1,(D$3-COUNTIF(D292:D299,"&lt;"&amp;D296))/COUNTIF(D292:D299,D296))))</f>
        <v>0.25</v>
      </c>
      <c r="AC296" s="1">
        <f t="shared" ref="AC296" si="4505">IF(COUNT(E296)&lt;1,0,IF((E$3-COUNTIF(E292:E299,"&lt;"&amp;E296))&lt;0,0,IF(((E$3-COUNTIF(E292:E299,"&lt;"&amp;E296))/COUNTIF(E292:E299,E296))&gt;1,1,(E$3-COUNTIF(E292:E299,"&lt;"&amp;E296))/COUNTIF(E292:E299,E296))))</f>
        <v>0</v>
      </c>
      <c r="AD296" s="1">
        <f t="shared" ref="AD296" si="4506">IF(COUNT(F296)&lt;1,0,IF((F$3-COUNTIF(F292:F299,"&lt;"&amp;F296))&lt;0,0,IF(((F$3-COUNTIF(F292:F299,"&lt;"&amp;F296))/COUNTIF(F292:F299,F296))&gt;1,1,(F$3-COUNTIF(F292:F299,"&lt;"&amp;F296))/COUNTIF(F292:F299,F296))))</f>
        <v>1</v>
      </c>
      <c r="AE296" s="1">
        <f t="shared" ref="AE296" si="4507">IF(COUNT(G296)&lt;1,0,IF((G$3-COUNTIF(G292:G299,"&lt;"&amp;G296))&lt;0,0,IF(((G$3-COUNTIF(G292:G299,"&lt;"&amp;G296))/COUNTIF(G292:G299,G296))&gt;1,1,(G$3-COUNTIF(G292:G299,"&lt;"&amp;G296))/COUNTIF(G292:G299,G296))))</f>
        <v>1</v>
      </c>
      <c r="AF296" s="1">
        <f t="shared" ref="AF296" si="4508">IF(COUNT(H296)&lt;1,0,IF((H$3-COUNTIF(H292:H299,"&lt;"&amp;H296))&lt;0,0,IF(((H$3-COUNTIF(H292:H299,"&lt;"&amp;H296))/COUNTIF(H292:H299,H296))&gt;1,1,(H$3-COUNTIF(H292:H299,"&lt;"&amp;H296))/COUNTIF(H292:H299,H296))))</f>
        <v>1</v>
      </c>
      <c r="AG296" s="1">
        <f t="shared" ref="AG296" si="4509">IF(COUNT(I296)&lt;1,0,IF((I$3-COUNTIF(I292:I299,"&lt;"&amp;I296))&lt;0,0,IF(((I$3-COUNTIF(I292:I299,"&lt;"&amp;I296))/COUNTIF(I292:I299,I296))&gt;1,1,(I$3-COUNTIF(I292:I299,"&lt;"&amp;I296))/COUNTIF(I292:I299,I296))))</f>
        <v>1</v>
      </c>
      <c r="AH296" s="1">
        <f t="shared" ref="AH296" si="4510">IF(COUNT(J296)&lt;1,0,IF((J$3-COUNTIF(J292:J299,"&lt;"&amp;J296))&lt;0,0,IF(((J$3-COUNTIF(J292:J299,"&lt;"&amp;J296))/COUNTIF(J292:J299,J296))&gt;1,1,(J$3-COUNTIF(J292:J299,"&lt;"&amp;J296))/COUNTIF(J292:J299,J296))))</f>
        <v>1</v>
      </c>
      <c r="AI296" s="1">
        <f t="shared" ref="AI296" si="4511">IF(COUNT(K296)&lt;1,0,IF((K$3-COUNTIF(K292:K299,"&lt;"&amp;K296))&lt;0,0,IF(((K$3-COUNTIF(K292:K299,"&lt;"&amp;K296))/COUNTIF(K292:K299,K296))&gt;1,1,(K$3-COUNTIF(K292:K299,"&lt;"&amp;K296))/COUNTIF(K292:K299,K296))))</f>
        <v>1</v>
      </c>
      <c r="AJ296" s="1">
        <f t="shared" ref="AJ296" si="4512">IF(COUNT(L296)&lt;1,0,IF((L$3-COUNTIF(L292:L299,"&lt;"&amp;L296))&lt;0,0,IF(((L$3-COUNTIF(L292:L299,"&lt;"&amp;L296))/COUNTIF(L292:L299,L296))&gt;1,1,(L$3-COUNTIF(L292:L299,"&lt;"&amp;L296))/COUNTIF(L292:L299,L296))))</f>
        <v>1</v>
      </c>
      <c r="AK296" s="1">
        <f t="shared" ref="AK296" si="4513">IF(COUNT(M296)&lt;1,0,IF((M$3-COUNTIF(M292:M299,"&lt;"&amp;M296))&lt;0,0,IF(((M$3-COUNTIF(M292:M299,"&lt;"&amp;M296))/COUNTIF(M292:M299,M296))&gt;1,1,(M$3-COUNTIF(M292:M299,"&lt;"&amp;M296))/COUNTIF(M292:M299,M296))))</f>
        <v>1</v>
      </c>
      <c r="AL296" s="1">
        <f t="shared" ref="AL296" si="4514">IF(COUNT(N296)&lt;1,0,IF((N$3-COUNTIF(N292:N299,"&lt;"&amp;N296))&lt;0,0,IF(((N$3-COUNTIF(N292:N299,"&lt;"&amp;N296))/COUNTIF(N292:N299,N296))&gt;1,1,(N$3-COUNTIF(N292:N299,"&lt;"&amp;N296))/COUNTIF(N292:N299,N296))))</f>
        <v>1</v>
      </c>
      <c r="AM296" s="1">
        <f t="shared" ref="AM296" si="4515">IF(COUNT(O296)&lt;1,0,IF((O$3-COUNTIF(O292:O299,"&lt;"&amp;O296))&lt;0,0,IF(((O$3-COUNTIF(O292:O299,"&lt;"&amp;O296))/COUNTIF(O292:O299,O296))&gt;1,1,(O$3-COUNTIF(O292:O299,"&lt;"&amp;O296))/COUNTIF(O292:O299,O296))))</f>
        <v>1</v>
      </c>
      <c r="AN296" s="1">
        <f t="shared" ref="AN296" si="4516">IF(COUNT(P296)&lt;1,0,IF((P$3-COUNTIF(P292:P299,"&lt;"&amp;P296))&lt;0,0,IF(((P$3-COUNTIF(P292:P299,"&lt;"&amp;P296))/COUNTIF(P292:P299,P296))&gt;1,1,(P$3-COUNTIF(P292:P299,"&lt;"&amp;P296))/COUNTIF(P292:P299,P296))))</f>
        <v>0</v>
      </c>
      <c r="AO296" s="1">
        <f t="shared" ref="AO296" si="4517">IF(COUNT(Q296)&lt;1,0,IF((Q$3-COUNTIF(Q292:Q299,"&lt;"&amp;Q296))&lt;0,0,IF(((Q$3-COUNTIF(Q292:Q299,"&lt;"&amp;Q296))/COUNTIF(Q292:Q299,Q296))&gt;1,1,(Q$3-COUNTIF(Q292:Q299,"&lt;"&amp;Q296))/COUNTIF(Q292:Q299,Q296))))</f>
        <v>1</v>
      </c>
      <c r="AP296" s="1">
        <f t="shared" ref="AP296" si="4518">IF(COUNT(R296)&lt;1,0,IF((R$3-COUNTIF(R292:R299,"&lt;"&amp;R296))&lt;0,0,IF(((R$3-COUNTIF(R292:R299,"&lt;"&amp;R296))/COUNTIF(R292:R299,R296))&gt;1,1,(R$3-COUNTIF(R292:R299,"&lt;"&amp;R296))/COUNTIF(R292:R299,R296))))</f>
        <v>0</v>
      </c>
      <c r="AQ296" s="1">
        <f t="shared" ref="AQ296" si="4519">IF(COUNT(S296)&lt;1,0,IF((S$3-COUNTIF(S292:S299,"&lt;"&amp;S296))&lt;0,0,IF(((S$3-COUNTIF(S292:S299,"&lt;"&amp;S296))/COUNTIF(S292:S299,S296))&gt;1,1,(S$3-COUNTIF(S292:S299,"&lt;"&amp;S296))/COUNTIF(S292:S299,S296))))</f>
        <v>1</v>
      </c>
      <c r="AR296" s="1">
        <f t="shared" ref="AR296" si="4520">IF(COUNT(T296)&lt;1,0,IF((T$3-COUNTIF(T292:T299,"&lt;"&amp;T296))&lt;0,0,IF(((T$3-COUNTIF(T292:T299,"&lt;"&amp;T296))/COUNTIF(T292:T299,T296))&gt;1,1,(T$3-COUNTIF(T292:T299,"&lt;"&amp;T296))/COUNTIF(T292:T299,T296))))</f>
        <v>1</v>
      </c>
      <c r="AS296" s="1">
        <f t="shared" ref="AS296" si="4521">IF(COUNT(U296)&lt;1,0,IF((U$3-COUNTIF(U292:U299,"&lt;"&amp;U296))&lt;0,0,IF(((U$3-COUNTIF(U292:U299,"&lt;"&amp;U296))/COUNTIF(U292:U299,U296))&gt;1,1,(U$3-COUNTIF(U292:U299,"&lt;"&amp;U296))/COUNTIF(U292:U299,U296))))</f>
        <v>0</v>
      </c>
      <c r="AT296" s="1">
        <f t="shared" ref="AT296" si="4522">IF(COUNT(V296)&lt;1,0,IF((V$3-COUNTIF(V292:V299,"&lt;"&amp;V296))&lt;0,0,IF(((V$3-COUNTIF(V292:V299,"&lt;"&amp;V296))/COUNTIF(V292:V299,V296))&gt;1,1,(V$3-COUNTIF(V292:V299,"&lt;"&amp;V296))/COUNTIF(V292:V299,V296))))</f>
        <v>0</v>
      </c>
      <c r="AU296" s="1">
        <f t="shared" ref="AU296" si="4523">IF(COUNT(W296)&lt;1,0,IF((W$3-COUNTIF(W292:W299,"&lt;"&amp;W296))&lt;0,0,IF(((W$3-COUNTIF(W292:W299,"&lt;"&amp;W296))/COUNTIF(W292:W299,W296))&gt;1,1,(W$3-COUNTIF(W292:W299,"&lt;"&amp;W296))/COUNTIF(W292:W299,W296))))</f>
        <v>0</v>
      </c>
      <c r="AV296" s="1">
        <f t="shared" ref="AV296" si="4524">IF(COUNT(X296)&lt;1,0,IF((X$3-COUNTIF(X292:X299,"&lt;"&amp;X296))&lt;0,0,IF(((X$3-COUNTIF(X292:X299,"&lt;"&amp;X296))/COUNTIF(X292:X299,X296))&gt;1,1,(X$3-COUNTIF(X292:X299,"&lt;"&amp;X296))/COUNTIF(X292:X299,X296))))</f>
        <v>0</v>
      </c>
      <c r="AW296" s="1">
        <f t="shared" ref="AW296" si="4525">IF(COUNT(Y296)&lt;1,0,IF((Y$3-COUNTIF(Y292:Y299,"&lt;"&amp;Y296))&lt;0,0,IF(((Y$3-COUNTIF(Y292:Y299,"&lt;"&amp;Y296))/COUNTIF(Y292:Y299,Y296))&gt;1,1,(Y$3-COUNTIF(Y292:Y299,"&lt;"&amp;Y296))/COUNTIF(Y292:Y299,Y296))))</f>
        <v>0</v>
      </c>
    </row>
    <row r="297" spans="1:54" ht="15" x14ac:dyDescent="0.2">
      <c r="B297" s="11" t="s">
        <v>127</v>
      </c>
      <c r="C297" s="27" t="s">
        <v>221</v>
      </c>
      <c r="D297" s="7">
        <v>45</v>
      </c>
      <c r="E297" s="7">
        <v>32</v>
      </c>
      <c r="F297" s="7">
        <v>39</v>
      </c>
      <c r="G297" s="7">
        <v>44</v>
      </c>
      <c r="H297" s="7">
        <v>34</v>
      </c>
      <c r="I297" s="7">
        <v>44</v>
      </c>
      <c r="J297" s="7">
        <v>36</v>
      </c>
      <c r="K297" s="7">
        <v>41</v>
      </c>
      <c r="L297" s="7">
        <v>34</v>
      </c>
      <c r="M297" s="7">
        <v>41</v>
      </c>
      <c r="N297" s="7">
        <v>39</v>
      </c>
      <c r="O297" s="7">
        <v>35</v>
      </c>
      <c r="P297" s="7">
        <v>35</v>
      </c>
      <c r="Q297" s="7">
        <v>35</v>
      </c>
      <c r="R297" s="7">
        <v>34</v>
      </c>
      <c r="S297" s="7">
        <v>41</v>
      </c>
      <c r="T297" s="7">
        <v>45</v>
      </c>
      <c r="U297" s="7"/>
      <c r="V297" s="7"/>
      <c r="W297" s="7"/>
      <c r="X297" s="7"/>
      <c r="Y297" s="7"/>
      <c r="Z297" s="13">
        <f t="shared" si="4441"/>
        <v>38.470588235294116</v>
      </c>
      <c r="AB297" s="1">
        <f>IF(COUNT(D297)&lt;1,0,IF((D$3-COUNTIF(D292:D299,"&lt;"&amp;D297))&lt;0,0,IF(((D$3-COUNTIF(D292:D299,"&lt;"&amp;D297))/COUNTIF(D292:D299,D297))&gt;1,1,(D$3-COUNTIF(D292:D299,"&lt;"&amp;D297))/COUNTIF(D292:D299,D297))))</f>
        <v>0.25</v>
      </c>
      <c r="AC297" s="1">
        <f t="shared" ref="AC297" si="4526">IF(COUNT(E297)&lt;1,0,IF((E$3-COUNTIF(E292:E299,"&lt;"&amp;E297))&lt;0,0,IF(((E$3-COUNTIF(E292:E299,"&lt;"&amp;E297))/COUNTIF(E292:E299,E297))&gt;1,1,(E$3-COUNTIF(E292:E299,"&lt;"&amp;E297))/COUNTIF(E292:E299,E297))))</f>
        <v>1</v>
      </c>
      <c r="AD297" s="1">
        <f t="shared" ref="AD297" si="4527">IF(COUNT(F297)&lt;1,0,IF((F$3-COUNTIF(F292:F299,"&lt;"&amp;F297))&lt;0,0,IF(((F$3-COUNTIF(F292:F299,"&lt;"&amp;F297))/COUNTIF(F292:F299,F297))&gt;1,1,(F$3-COUNTIF(F292:F299,"&lt;"&amp;F297))/COUNTIF(F292:F299,F297))))</f>
        <v>1</v>
      </c>
      <c r="AE297" s="1">
        <f t="shared" ref="AE297" si="4528">IF(COUNT(G297)&lt;1,0,IF((G$3-COUNTIF(G292:G299,"&lt;"&amp;G297))&lt;0,0,IF(((G$3-COUNTIF(G292:G299,"&lt;"&amp;G297))/COUNTIF(G292:G299,G297))&gt;1,1,(G$3-COUNTIF(G292:G299,"&lt;"&amp;G297))/COUNTIF(G292:G299,G297))))</f>
        <v>0</v>
      </c>
      <c r="AF297" s="1">
        <f t="shared" ref="AF297" si="4529">IF(COUNT(H297)&lt;1,0,IF((H$3-COUNTIF(H292:H299,"&lt;"&amp;H297))&lt;0,0,IF(((H$3-COUNTIF(H292:H299,"&lt;"&amp;H297))/COUNTIF(H292:H299,H297))&gt;1,1,(H$3-COUNTIF(H292:H299,"&lt;"&amp;H297))/COUNTIF(H292:H299,H297))))</f>
        <v>1</v>
      </c>
      <c r="AG297" s="1">
        <f t="shared" ref="AG297" si="4530">IF(COUNT(I297)&lt;1,0,IF((I$3-COUNTIF(I292:I299,"&lt;"&amp;I297))&lt;0,0,IF(((I$3-COUNTIF(I292:I299,"&lt;"&amp;I297))/COUNTIF(I292:I299,I297))&gt;1,1,(I$3-COUNTIF(I292:I299,"&lt;"&amp;I297))/COUNTIF(I292:I299,I297))))</f>
        <v>1</v>
      </c>
      <c r="AH297" s="1">
        <f t="shared" ref="AH297" si="4531">IF(COUNT(J297)&lt;1,0,IF((J$3-COUNTIF(J292:J299,"&lt;"&amp;J297))&lt;0,0,IF(((J$3-COUNTIF(J292:J299,"&lt;"&amp;J297))/COUNTIF(J292:J299,J297))&gt;1,1,(J$3-COUNTIF(J292:J299,"&lt;"&amp;J297))/COUNTIF(J292:J299,J297))))</f>
        <v>1</v>
      </c>
      <c r="AI297" s="1">
        <f t="shared" ref="AI297" si="4532">IF(COUNT(K297)&lt;1,0,IF((K$3-COUNTIF(K292:K299,"&lt;"&amp;K297))&lt;0,0,IF(((K$3-COUNTIF(K292:K299,"&lt;"&amp;K297))/COUNTIF(K292:K299,K297))&gt;1,1,(K$3-COUNTIF(K292:K299,"&lt;"&amp;K297))/COUNTIF(K292:K299,K297))))</f>
        <v>1</v>
      </c>
      <c r="AJ297" s="1">
        <f t="shared" ref="AJ297" si="4533">IF(COUNT(L297)&lt;1,0,IF((L$3-COUNTIF(L292:L299,"&lt;"&amp;L297))&lt;0,0,IF(((L$3-COUNTIF(L292:L299,"&lt;"&amp;L297))/COUNTIF(L292:L299,L297))&gt;1,1,(L$3-COUNTIF(L292:L299,"&lt;"&amp;L297))/COUNTIF(L292:L299,L297))))</f>
        <v>1</v>
      </c>
      <c r="AK297" s="1">
        <f t="shared" ref="AK297" si="4534">IF(COUNT(M297)&lt;1,0,IF((M$3-COUNTIF(M292:M299,"&lt;"&amp;M297))&lt;0,0,IF(((M$3-COUNTIF(M292:M299,"&lt;"&amp;M297))/COUNTIF(M292:M299,M297))&gt;1,1,(M$3-COUNTIF(M292:M299,"&lt;"&amp;M297))/COUNTIF(M292:M299,M297))))</f>
        <v>1</v>
      </c>
      <c r="AL297" s="1">
        <f t="shared" ref="AL297" si="4535">IF(COUNT(N297)&lt;1,0,IF((N$3-COUNTIF(N292:N299,"&lt;"&amp;N297))&lt;0,0,IF(((N$3-COUNTIF(N292:N299,"&lt;"&amp;N297))/COUNTIF(N292:N299,N297))&gt;1,1,(N$3-COUNTIF(N292:N299,"&lt;"&amp;N297))/COUNTIF(N292:N299,N297))))</f>
        <v>1</v>
      </c>
      <c r="AM297" s="1">
        <f t="shared" ref="AM297" si="4536">IF(COUNT(O297)&lt;1,0,IF((O$3-COUNTIF(O292:O299,"&lt;"&amp;O297))&lt;0,0,IF(((O$3-COUNTIF(O292:O299,"&lt;"&amp;O297))/COUNTIF(O292:O299,O297))&gt;1,1,(O$3-COUNTIF(O292:O299,"&lt;"&amp;O297))/COUNTIF(O292:O299,O297))))</f>
        <v>1</v>
      </c>
      <c r="AN297" s="1">
        <f t="shared" ref="AN297" si="4537">IF(COUNT(P297)&lt;1,0,IF((P$3-COUNTIF(P292:P299,"&lt;"&amp;P297))&lt;0,0,IF(((P$3-COUNTIF(P292:P299,"&lt;"&amp;P297))/COUNTIF(P292:P299,P297))&gt;1,1,(P$3-COUNTIF(P292:P299,"&lt;"&amp;P297))/COUNTIF(P292:P299,P297))))</f>
        <v>1</v>
      </c>
      <c r="AO297" s="1">
        <f t="shared" ref="AO297" si="4538">IF(COUNT(Q297)&lt;1,0,IF((Q$3-COUNTIF(Q292:Q299,"&lt;"&amp;Q297))&lt;0,0,IF(((Q$3-COUNTIF(Q292:Q299,"&lt;"&amp;Q297))/COUNTIF(Q292:Q299,Q297))&gt;1,1,(Q$3-COUNTIF(Q292:Q299,"&lt;"&amp;Q297))/COUNTIF(Q292:Q299,Q297))))</f>
        <v>1</v>
      </c>
      <c r="AP297" s="1">
        <f t="shared" ref="AP297" si="4539">IF(COUNT(R297)&lt;1,0,IF((R$3-COUNTIF(R292:R299,"&lt;"&amp;R297))&lt;0,0,IF(((R$3-COUNTIF(R292:R299,"&lt;"&amp;R297))/COUNTIF(R292:R299,R297))&gt;1,1,(R$3-COUNTIF(R292:R299,"&lt;"&amp;R297))/COUNTIF(R292:R299,R297))))</f>
        <v>1</v>
      </c>
      <c r="AQ297" s="1">
        <f t="shared" ref="AQ297" si="4540">IF(COUNT(S297)&lt;1,0,IF((S$3-COUNTIF(S292:S299,"&lt;"&amp;S297))&lt;0,0,IF(((S$3-COUNTIF(S292:S299,"&lt;"&amp;S297))/COUNTIF(S292:S299,S297))&gt;1,1,(S$3-COUNTIF(S292:S299,"&lt;"&amp;S297))/COUNTIF(S292:S299,S297))))</f>
        <v>1</v>
      </c>
      <c r="AR297" s="1">
        <f t="shared" ref="AR297" si="4541">IF(COUNT(T297)&lt;1,0,IF((T$3-COUNTIF(T292:T299,"&lt;"&amp;T297))&lt;0,0,IF(((T$3-COUNTIF(T292:T299,"&lt;"&amp;T297))/COUNTIF(T292:T299,T297))&gt;1,1,(T$3-COUNTIF(T292:T299,"&lt;"&amp;T297))/COUNTIF(T292:T299,T297))))</f>
        <v>0</v>
      </c>
      <c r="AS297" s="1">
        <f t="shared" ref="AS297" si="4542">IF(COUNT(U297)&lt;1,0,IF((U$3-COUNTIF(U292:U299,"&lt;"&amp;U297))&lt;0,0,IF(((U$3-COUNTIF(U292:U299,"&lt;"&amp;U297))/COUNTIF(U292:U299,U297))&gt;1,1,(U$3-COUNTIF(U292:U299,"&lt;"&amp;U297))/COUNTIF(U292:U299,U297))))</f>
        <v>0</v>
      </c>
      <c r="AT297" s="1">
        <f t="shared" ref="AT297" si="4543">IF(COUNT(V297)&lt;1,0,IF((V$3-COUNTIF(V292:V299,"&lt;"&amp;V297))&lt;0,0,IF(((V$3-COUNTIF(V292:V299,"&lt;"&amp;V297))/COUNTIF(V292:V299,V297))&gt;1,1,(V$3-COUNTIF(V292:V299,"&lt;"&amp;V297))/COUNTIF(V292:V299,V297))))</f>
        <v>0</v>
      </c>
      <c r="AU297" s="1">
        <f t="shared" ref="AU297" si="4544">IF(COUNT(W297)&lt;1,0,IF((W$3-COUNTIF(W292:W299,"&lt;"&amp;W297))&lt;0,0,IF(((W$3-COUNTIF(W292:W299,"&lt;"&amp;W297))/COUNTIF(W292:W299,W297))&gt;1,1,(W$3-COUNTIF(W292:W299,"&lt;"&amp;W297))/COUNTIF(W292:W299,W297))))</f>
        <v>0</v>
      </c>
      <c r="AV297" s="1">
        <f t="shared" ref="AV297" si="4545">IF(COUNT(X297)&lt;1,0,IF((X$3-COUNTIF(X292:X299,"&lt;"&amp;X297))&lt;0,0,IF(((X$3-COUNTIF(X292:X299,"&lt;"&amp;X297))/COUNTIF(X292:X299,X297))&gt;1,1,(X$3-COUNTIF(X292:X299,"&lt;"&amp;X297))/COUNTIF(X292:X299,X297))))</f>
        <v>0</v>
      </c>
      <c r="AW297" s="1">
        <f t="shared" ref="AW297" si="4546">IF(COUNT(Y297)&lt;1,0,IF((Y$3-COUNTIF(Y292:Y299,"&lt;"&amp;Y297))&lt;0,0,IF(((Y$3-COUNTIF(Y292:Y299,"&lt;"&amp;Y297))/COUNTIF(Y292:Y299,Y297))&gt;1,1,(Y$3-COUNTIF(Y292:Y299,"&lt;"&amp;Y297))/COUNTIF(Y292:Y299,Y297))))</f>
        <v>0</v>
      </c>
    </row>
    <row r="298" spans="1:54" ht="15" x14ac:dyDescent="0.2">
      <c r="B298" s="11" t="s">
        <v>141</v>
      </c>
      <c r="C298" s="28" t="s">
        <v>221</v>
      </c>
      <c r="D298" s="7">
        <v>34</v>
      </c>
      <c r="E298" s="7">
        <v>41</v>
      </c>
      <c r="F298" s="7">
        <v>32</v>
      </c>
      <c r="G298" s="7">
        <v>38</v>
      </c>
      <c r="H298" s="7">
        <v>39</v>
      </c>
      <c r="I298" s="7">
        <v>45</v>
      </c>
      <c r="J298" s="7">
        <v>45</v>
      </c>
      <c r="K298" s="7">
        <v>37</v>
      </c>
      <c r="L298" s="7">
        <v>37</v>
      </c>
      <c r="M298" s="7">
        <v>37</v>
      </c>
      <c r="N298" s="7">
        <v>43</v>
      </c>
      <c r="O298" s="7">
        <v>37</v>
      </c>
      <c r="P298" s="7">
        <v>33</v>
      </c>
      <c r="Q298" s="7">
        <v>42</v>
      </c>
      <c r="R298" s="7">
        <v>39</v>
      </c>
      <c r="S298" s="7">
        <v>39</v>
      </c>
      <c r="T298" s="7">
        <v>42</v>
      </c>
      <c r="U298" s="7"/>
      <c r="V298" s="7"/>
      <c r="W298" s="7"/>
      <c r="X298" s="7"/>
      <c r="Y298" s="7"/>
      <c r="Z298" s="13">
        <f t="shared" si="4441"/>
        <v>38.823529411764703</v>
      </c>
      <c r="AB298" s="1">
        <f>IF(COUNT(D298)&lt;1,0,IF((D$3-COUNTIF(D292:D299,"&lt;"&amp;D298))&lt;0,0,IF(((D$3-COUNTIF(D292:D299,"&lt;"&amp;D298))/COUNTIF(D292:D299,D298))&gt;1,1,(D$3-COUNTIF(D292:D299,"&lt;"&amp;D298))/COUNTIF(D292:D299,D298))))</f>
        <v>1</v>
      </c>
      <c r="AC298" s="1">
        <f t="shared" ref="AC298" si="4547">IF(COUNT(E298)&lt;1,0,IF((E$3-COUNTIF(E292:E299,"&lt;"&amp;E298))&lt;0,0,IF(((E$3-COUNTIF(E292:E299,"&lt;"&amp;E298))/COUNTIF(E292:E299,E298))&gt;1,1,(E$3-COUNTIF(E292:E299,"&lt;"&amp;E298))/COUNTIF(E292:E299,E298))))</f>
        <v>1</v>
      </c>
      <c r="AD298" s="1">
        <f t="shared" ref="AD298" si="4548">IF(COUNT(F298)&lt;1,0,IF((F$3-COUNTIF(F292:F299,"&lt;"&amp;F298))&lt;0,0,IF(((F$3-COUNTIF(F292:F299,"&lt;"&amp;F298))/COUNTIF(F292:F299,F298))&gt;1,1,(F$3-COUNTIF(F292:F299,"&lt;"&amp;F298))/COUNTIF(F292:F299,F298))))</f>
        <v>1</v>
      </c>
      <c r="AE298" s="1">
        <f t="shared" ref="AE298" si="4549">IF(COUNT(G298)&lt;1,0,IF((G$3-COUNTIF(G292:G299,"&lt;"&amp;G298))&lt;0,0,IF(((G$3-COUNTIF(G292:G299,"&lt;"&amp;G298))/COUNTIF(G292:G299,G298))&gt;1,1,(G$3-COUNTIF(G292:G299,"&lt;"&amp;G298))/COUNTIF(G292:G299,G298))))</f>
        <v>1</v>
      </c>
      <c r="AF298" s="1">
        <f t="shared" ref="AF298" si="4550">IF(COUNT(H298)&lt;1,0,IF((H$3-COUNTIF(H292:H299,"&lt;"&amp;H298))&lt;0,0,IF(((H$3-COUNTIF(H292:H299,"&lt;"&amp;H298))/COUNTIF(H292:H299,H298))&gt;1,1,(H$3-COUNTIF(H292:H299,"&lt;"&amp;H298))/COUNTIF(H292:H299,H298))))</f>
        <v>0</v>
      </c>
      <c r="AG298" s="1">
        <f t="shared" ref="AG298" si="4551">IF(COUNT(I298)&lt;1,0,IF((I$3-COUNTIF(I292:I299,"&lt;"&amp;I298))&lt;0,0,IF(((I$3-COUNTIF(I292:I299,"&lt;"&amp;I298))/COUNTIF(I292:I299,I298))&gt;1,1,(I$3-COUNTIF(I292:I299,"&lt;"&amp;I298))/COUNTIF(I292:I299,I298))))</f>
        <v>0</v>
      </c>
      <c r="AH298" s="1">
        <f t="shared" ref="AH298" si="4552">IF(COUNT(J298)&lt;1,0,IF((J$3-COUNTIF(J292:J299,"&lt;"&amp;J298))&lt;0,0,IF(((J$3-COUNTIF(J292:J299,"&lt;"&amp;J298))/COUNTIF(J292:J299,J298))&gt;1,1,(J$3-COUNTIF(J292:J299,"&lt;"&amp;J298))/COUNTIF(J292:J299,J298))))</f>
        <v>0</v>
      </c>
      <c r="AI298" s="1">
        <f t="shared" ref="AI298" si="4553">IF(COUNT(K298)&lt;1,0,IF((K$3-COUNTIF(K292:K299,"&lt;"&amp;K298))&lt;0,0,IF(((K$3-COUNTIF(K292:K299,"&lt;"&amp;K298))/COUNTIF(K292:K299,K298))&gt;1,1,(K$3-COUNTIF(K292:K299,"&lt;"&amp;K298))/COUNTIF(K292:K299,K298))))</f>
        <v>1</v>
      </c>
      <c r="AJ298" s="1">
        <f t="shared" ref="AJ298" si="4554">IF(COUNT(L298)&lt;1,0,IF((L$3-COUNTIF(L292:L299,"&lt;"&amp;L298))&lt;0,0,IF(((L$3-COUNTIF(L292:L299,"&lt;"&amp;L298))/COUNTIF(L292:L299,L298))&gt;1,1,(L$3-COUNTIF(L292:L299,"&lt;"&amp;L298))/COUNTIF(L292:L299,L298))))</f>
        <v>1</v>
      </c>
      <c r="AK298" s="1">
        <f t="shared" ref="AK298" si="4555">IF(COUNT(M298)&lt;1,0,IF((M$3-COUNTIF(M292:M299,"&lt;"&amp;M298))&lt;0,0,IF(((M$3-COUNTIF(M292:M299,"&lt;"&amp;M298))/COUNTIF(M292:M299,M298))&gt;1,1,(M$3-COUNTIF(M292:M299,"&lt;"&amp;M298))/COUNTIF(M292:M299,M298))))</f>
        <v>1</v>
      </c>
      <c r="AL298" s="1">
        <f t="shared" ref="AL298" si="4556">IF(COUNT(N298)&lt;1,0,IF((N$3-COUNTIF(N292:N299,"&lt;"&amp;N298))&lt;0,0,IF(((N$3-COUNTIF(N292:N299,"&lt;"&amp;N298))/COUNTIF(N292:N299,N298))&gt;1,1,(N$3-COUNTIF(N292:N299,"&lt;"&amp;N298))/COUNTIF(N292:N299,N298))))</f>
        <v>1</v>
      </c>
      <c r="AM298" s="1">
        <f t="shared" ref="AM298" si="4557">IF(COUNT(O298)&lt;1,0,IF((O$3-COUNTIF(O292:O299,"&lt;"&amp;O298))&lt;0,0,IF(((O$3-COUNTIF(O292:O299,"&lt;"&amp;O298))/COUNTIF(O292:O299,O298))&gt;1,1,(O$3-COUNTIF(O292:O299,"&lt;"&amp;O298))/COUNTIF(O292:O299,O298))))</f>
        <v>1</v>
      </c>
      <c r="AN298" s="1">
        <f t="shared" ref="AN298" si="4558">IF(COUNT(P298)&lt;1,0,IF((P$3-COUNTIF(P292:P299,"&lt;"&amp;P298))&lt;0,0,IF(((P$3-COUNTIF(P292:P299,"&lt;"&amp;P298))/COUNTIF(P292:P299,P298))&gt;1,1,(P$3-COUNTIF(P292:P299,"&lt;"&amp;P298))/COUNTIF(P292:P299,P298))))</f>
        <v>1</v>
      </c>
      <c r="AO298" s="1">
        <f t="shared" ref="AO298" si="4559">IF(COUNT(Q298)&lt;1,0,IF((Q$3-COUNTIF(Q292:Q299,"&lt;"&amp;Q298))&lt;0,0,IF(((Q$3-COUNTIF(Q292:Q299,"&lt;"&amp;Q298))/COUNTIF(Q292:Q299,Q298))&gt;1,1,(Q$3-COUNTIF(Q292:Q299,"&lt;"&amp;Q298))/COUNTIF(Q292:Q299,Q298))))</f>
        <v>0</v>
      </c>
      <c r="AP298" s="1">
        <f t="shared" ref="AP298" si="4560">IF(COUNT(R298)&lt;1,0,IF((R$3-COUNTIF(R292:R299,"&lt;"&amp;R298))&lt;0,0,IF(((R$3-COUNTIF(R292:R299,"&lt;"&amp;R298))/COUNTIF(R292:R299,R298))&gt;1,1,(R$3-COUNTIF(R292:R299,"&lt;"&amp;R298))/COUNTIF(R292:R299,R298))))</f>
        <v>1</v>
      </c>
      <c r="AQ298" s="1">
        <f t="shared" ref="AQ298" si="4561">IF(COUNT(S298)&lt;1,0,IF((S$3-COUNTIF(S292:S299,"&lt;"&amp;S298))&lt;0,0,IF(((S$3-COUNTIF(S292:S299,"&lt;"&amp;S298))/COUNTIF(S292:S299,S298))&gt;1,1,(S$3-COUNTIF(S292:S299,"&lt;"&amp;S298))/COUNTIF(S292:S299,S298))))</f>
        <v>1</v>
      </c>
      <c r="AR298" s="1">
        <f t="shared" ref="AR298" si="4562">IF(COUNT(T298)&lt;1,0,IF((T$3-COUNTIF(T292:T299,"&lt;"&amp;T298))&lt;0,0,IF(((T$3-COUNTIF(T292:T299,"&lt;"&amp;T298))/COUNTIF(T292:T299,T298))&gt;1,1,(T$3-COUNTIF(T292:T299,"&lt;"&amp;T298))/COUNTIF(T292:T299,T298))))</f>
        <v>1</v>
      </c>
      <c r="AS298" s="1">
        <f t="shared" ref="AS298" si="4563">IF(COUNT(U298)&lt;1,0,IF((U$3-COUNTIF(U292:U299,"&lt;"&amp;U298))&lt;0,0,IF(((U$3-COUNTIF(U292:U299,"&lt;"&amp;U298))/COUNTIF(U292:U299,U298))&gt;1,1,(U$3-COUNTIF(U292:U299,"&lt;"&amp;U298))/COUNTIF(U292:U299,U298))))</f>
        <v>0</v>
      </c>
      <c r="AT298" s="1">
        <f t="shared" ref="AT298" si="4564">IF(COUNT(V298)&lt;1,0,IF((V$3-COUNTIF(V292:V299,"&lt;"&amp;V298))&lt;0,0,IF(((V$3-COUNTIF(V292:V299,"&lt;"&amp;V298))/COUNTIF(V292:V299,V298))&gt;1,1,(V$3-COUNTIF(V292:V299,"&lt;"&amp;V298))/COUNTIF(V292:V299,V298))))</f>
        <v>0</v>
      </c>
      <c r="AU298" s="1">
        <f t="shared" ref="AU298" si="4565">IF(COUNT(W298)&lt;1,0,IF((W$3-COUNTIF(W292:W299,"&lt;"&amp;W298))&lt;0,0,IF(((W$3-COUNTIF(W292:W299,"&lt;"&amp;W298))/COUNTIF(W292:W299,W298))&gt;1,1,(W$3-COUNTIF(W292:W299,"&lt;"&amp;W298))/COUNTIF(W292:W299,W298))))</f>
        <v>0</v>
      </c>
      <c r="AV298" s="1">
        <f t="shared" ref="AV298" si="4566">IF(COUNT(X298)&lt;1,0,IF((X$3-COUNTIF(X292:X299,"&lt;"&amp;X298))&lt;0,0,IF(((X$3-COUNTIF(X292:X299,"&lt;"&amp;X298))/COUNTIF(X292:X299,X298))&gt;1,1,(X$3-COUNTIF(X292:X299,"&lt;"&amp;X298))/COUNTIF(X292:X299,X298))))</f>
        <v>0</v>
      </c>
      <c r="AW298" s="1">
        <f t="shared" ref="AW298" si="4567">IF(COUNT(Y298)&lt;1,0,IF((Y$3-COUNTIF(Y292:Y299,"&lt;"&amp;Y298))&lt;0,0,IF(((Y$3-COUNTIF(Y292:Y299,"&lt;"&amp;Y298))/COUNTIF(Y292:Y299,Y298))&gt;1,1,(Y$3-COUNTIF(Y292:Y299,"&lt;"&amp;Y298))/COUNTIF(Y292:Y299,Y298))))</f>
        <v>0</v>
      </c>
    </row>
    <row r="299" spans="1:54" ht="15" x14ac:dyDescent="0.2">
      <c r="B299" s="11" t="s">
        <v>353</v>
      </c>
      <c r="C299" s="28" t="s">
        <v>221</v>
      </c>
      <c r="D299" s="7">
        <v>45</v>
      </c>
      <c r="E299" s="7">
        <v>44</v>
      </c>
      <c r="F299" s="7">
        <v>45</v>
      </c>
      <c r="G299" s="7">
        <v>45</v>
      </c>
      <c r="H299" s="7">
        <v>45</v>
      </c>
      <c r="I299" s="7">
        <v>45</v>
      </c>
      <c r="J299" s="7">
        <v>45</v>
      </c>
      <c r="K299" s="7">
        <v>45</v>
      </c>
      <c r="L299" s="7">
        <v>29</v>
      </c>
      <c r="M299" s="7">
        <v>35</v>
      </c>
      <c r="N299" s="7">
        <v>45</v>
      </c>
      <c r="O299" s="7">
        <v>44</v>
      </c>
      <c r="P299" s="7">
        <v>38</v>
      </c>
      <c r="Q299" s="7">
        <v>40</v>
      </c>
      <c r="R299" s="7">
        <v>29</v>
      </c>
      <c r="S299" s="7">
        <v>45</v>
      </c>
      <c r="T299" s="7">
        <v>44</v>
      </c>
      <c r="U299" s="7"/>
      <c r="V299" s="7"/>
      <c r="W299" s="7"/>
      <c r="X299" s="7"/>
      <c r="Y299" s="7"/>
      <c r="Z299" s="13">
        <f t="shared" si="4441"/>
        <v>41.647058823529413</v>
      </c>
      <c r="AB299" s="1">
        <f>IF(COUNT(D299)&lt;1,0,IF((D$3-COUNTIF(D292:D299,"&lt;"&amp;D299))&lt;0,0,IF(((D$3-COUNTIF(D292:D299,"&lt;"&amp;D299))/COUNTIF(D292:D299,D299))&gt;1,1,(D$3-COUNTIF(D292:D299,"&lt;"&amp;D299))/COUNTIF(D292:D299,D299))))</f>
        <v>0.25</v>
      </c>
      <c r="AC299" s="1">
        <f t="shared" ref="AC299" si="4568">IF(COUNT(E299)&lt;1,0,IF((E$3-COUNTIF(E292:E299,"&lt;"&amp;E299))&lt;0,0,IF(((E$3-COUNTIF(E292:E299,"&lt;"&amp;E299))/COUNTIF(E292:E299,E299))&gt;1,1,(E$3-COUNTIF(E292:E299,"&lt;"&amp;E299))/COUNTIF(E292:E299,E299))))</f>
        <v>0.5</v>
      </c>
      <c r="AD299" s="1">
        <f t="shared" ref="AD299" si="4569">IF(COUNT(F299)&lt;1,0,IF((F$3-COUNTIF(F292:F299,"&lt;"&amp;F299))&lt;0,0,IF(((F$3-COUNTIF(F292:F299,"&lt;"&amp;F299))/COUNTIF(F292:F299,F299))&gt;1,1,(F$3-COUNTIF(F292:F299,"&lt;"&amp;F299))/COUNTIF(F292:F299,F299))))</f>
        <v>0</v>
      </c>
      <c r="AE299" s="1">
        <f t="shared" ref="AE299" si="4570">IF(COUNT(G299)&lt;1,0,IF((G$3-COUNTIF(G292:G299,"&lt;"&amp;G299))&lt;0,0,IF(((G$3-COUNTIF(G292:G299,"&lt;"&amp;G299))/COUNTIF(G292:G299,G299))&gt;1,1,(G$3-COUNTIF(G292:G299,"&lt;"&amp;G299))/COUNTIF(G292:G299,G299))))</f>
        <v>0</v>
      </c>
      <c r="AF299" s="1">
        <f t="shared" ref="AF299" si="4571">IF(COUNT(H299)&lt;1,0,IF((H$3-COUNTIF(H292:H299,"&lt;"&amp;H299))&lt;0,0,IF(((H$3-COUNTIF(H292:H299,"&lt;"&amp;H299))/COUNTIF(H292:H299,H299))&gt;1,1,(H$3-COUNTIF(H292:H299,"&lt;"&amp;H299))/COUNTIF(H292:H299,H299))))</f>
        <v>0</v>
      </c>
      <c r="AG299" s="1">
        <f t="shared" ref="AG299" si="4572">IF(COUNT(I299)&lt;1,0,IF((I$3-COUNTIF(I292:I299,"&lt;"&amp;I299))&lt;0,0,IF(((I$3-COUNTIF(I292:I299,"&lt;"&amp;I299))/COUNTIF(I292:I299,I299))&gt;1,1,(I$3-COUNTIF(I292:I299,"&lt;"&amp;I299))/COUNTIF(I292:I299,I299))))</f>
        <v>0</v>
      </c>
      <c r="AH299" s="1">
        <f t="shared" ref="AH299" si="4573">IF(COUNT(J299)&lt;1,0,IF((J$3-COUNTIF(J292:J299,"&lt;"&amp;J299))&lt;0,0,IF(((J$3-COUNTIF(J292:J299,"&lt;"&amp;J299))/COUNTIF(J292:J299,J299))&gt;1,1,(J$3-COUNTIF(J292:J299,"&lt;"&amp;J299))/COUNTIF(J292:J299,J299))))</f>
        <v>0</v>
      </c>
      <c r="AI299" s="1">
        <f t="shared" ref="AI299" si="4574">IF(COUNT(K299)&lt;1,0,IF((K$3-COUNTIF(K292:K299,"&lt;"&amp;K299))&lt;0,0,IF(((K$3-COUNTIF(K292:K299,"&lt;"&amp;K299))/COUNTIF(K292:K299,K299))&gt;1,1,(K$3-COUNTIF(K292:K299,"&lt;"&amp;K299))/COUNTIF(K292:K299,K299))))</f>
        <v>0.25</v>
      </c>
      <c r="AJ299" s="1">
        <f t="shared" ref="AJ299" si="4575">IF(COUNT(L299)&lt;1,0,IF((L$3-COUNTIF(L292:L299,"&lt;"&amp;L299))&lt;0,0,IF(((L$3-COUNTIF(L292:L299,"&lt;"&amp;L299))/COUNTIF(L292:L299,L299))&gt;1,1,(L$3-COUNTIF(L292:L299,"&lt;"&amp;L299))/COUNTIF(L292:L299,L299))))</f>
        <v>1</v>
      </c>
      <c r="AK299" s="1">
        <f t="shared" ref="AK299" si="4576">IF(COUNT(M299)&lt;1,0,IF((M$3-COUNTIF(M292:M299,"&lt;"&amp;M299))&lt;0,0,IF(((M$3-COUNTIF(M292:M299,"&lt;"&amp;M299))/COUNTIF(M292:M299,M299))&gt;1,1,(M$3-COUNTIF(M292:M299,"&lt;"&amp;M299))/COUNTIF(M292:M299,M299))))</f>
        <v>1</v>
      </c>
      <c r="AL299" s="1">
        <f t="shared" ref="AL299" si="4577">IF(COUNT(N299)&lt;1,0,IF((N$3-COUNTIF(N292:N299,"&lt;"&amp;N299))&lt;0,0,IF(((N$3-COUNTIF(N292:N299,"&lt;"&amp;N299))/COUNTIF(N292:N299,N299))&gt;1,1,(N$3-COUNTIF(N292:N299,"&lt;"&amp;N299))/COUNTIF(N292:N299,N299))))</f>
        <v>0</v>
      </c>
      <c r="AM299" s="1">
        <f t="shared" ref="AM299" si="4578">IF(COUNT(O299)&lt;1,0,IF((O$3-COUNTIF(O292:O299,"&lt;"&amp;O299))&lt;0,0,IF(((O$3-COUNTIF(O292:O299,"&lt;"&amp;O299))/COUNTIF(O292:O299,O299))&gt;1,1,(O$3-COUNTIF(O292:O299,"&lt;"&amp;O299))/COUNTIF(O292:O299,O299))))</f>
        <v>0</v>
      </c>
      <c r="AN299" s="1">
        <f t="shared" ref="AN299" si="4579">IF(COUNT(P299)&lt;1,0,IF((P$3-COUNTIF(P292:P299,"&lt;"&amp;P299))&lt;0,0,IF(((P$3-COUNTIF(P292:P299,"&lt;"&amp;P299))/COUNTIF(P292:P299,P299))&gt;1,1,(P$3-COUNTIF(P292:P299,"&lt;"&amp;P299))/COUNTIF(P292:P299,P299))))</f>
        <v>0.5</v>
      </c>
      <c r="AO299" s="1">
        <f t="shared" ref="AO299" si="4580">IF(COUNT(Q299)&lt;1,0,IF((Q$3-COUNTIF(Q292:Q299,"&lt;"&amp;Q299))&lt;0,0,IF(((Q$3-COUNTIF(Q292:Q299,"&lt;"&amp;Q299))/COUNTIF(Q292:Q299,Q299))&gt;1,1,(Q$3-COUNTIF(Q292:Q299,"&lt;"&amp;Q299))/COUNTIF(Q292:Q299,Q299))))</f>
        <v>1</v>
      </c>
      <c r="AP299" s="1">
        <f t="shared" ref="AP299" si="4581">IF(COUNT(R299)&lt;1,0,IF((R$3-COUNTIF(R292:R299,"&lt;"&amp;R299))&lt;0,0,IF(((R$3-COUNTIF(R292:R299,"&lt;"&amp;R299))/COUNTIF(R292:R299,R299))&gt;1,1,(R$3-COUNTIF(R292:R299,"&lt;"&amp;R299))/COUNTIF(R292:R299,R299))))</f>
        <v>1</v>
      </c>
      <c r="AQ299" s="1">
        <f t="shared" ref="AQ299" si="4582">IF(COUNT(S299)&lt;1,0,IF((S$3-COUNTIF(S292:S299,"&lt;"&amp;S299))&lt;0,0,IF(((S$3-COUNTIF(S292:S299,"&lt;"&amp;S299))/COUNTIF(S292:S299,S299))&gt;1,1,(S$3-COUNTIF(S292:S299,"&lt;"&amp;S299))/COUNTIF(S292:S299,S299))))</f>
        <v>0</v>
      </c>
      <c r="AR299" s="1">
        <f t="shared" ref="AR299" si="4583">IF(COUNT(T299)&lt;1,0,IF((T$3-COUNTIF(T292:T299,"&lt;"&amp;T299))&lt;0,0,IF(((T$3-COUNTIF(T292:T299,"&lt;"&amp;T299))/COUNTIF(T292:T299,T299))&gt;1,1,(T$3-COUNTIF(T292:T299,"&lt;"&amp;T299))/COUNTIF(T292:T299,T299))))</f>
        <v>0</v>
      </c>
      <c r="AS299" s="1">
        <f t="shared" ref="AS299" si="4584">IF(COUNT(U299)&lt;1,0,IF((U$3-COUNTIF(U292:U299,"&lt;"&amp;U299))&lt;0,0,IF(((U$3-COUNTIF(U292:U299,"&lt;"&amp;U299))/COUNTIF(U292:U299,U299))&gt;1,1,(U$3-COUNTIF(U292:U299,"&lt;"&amp;U299))/COUNTIF(U292:U299,U299))))</f>
        <v>0</v>
      </c>
      <c r="AT299" s="1">
        <f t="shared" ref="AT299" si="4585">IF(COUNT(V299)&lt;1,0,IF((V$3-COUNTIF(V292:V299,"&lt;"&amp;V299))&lt;0,0,IF(((V$3-COUNTIF(V292:V299,"&lt;"&amp;V299))/COUNTIF(V292:V299,V299))&gt;1,1,(V$3-COUNTIF(V292:V299,"&lt;"&amp;V299))/COUNTIF(V292:V299,V299))))</f>
        <v>0</v>
      </c>
      <c r="AU299" s="1">
        <f t="shared" ref="AU299" si="4586">IF(COUNT(W299)&lt;1,0,IF((W$3-COUNTIF(W292:W299,"&lt;"&amp;W299))&lt;0,0,IF(((W$3-COUNTIF(W292:W299,"&lt;"&amp;W299))/COUNTIF(W292:W299,W299))&gt;1,1,(W$3-COUNTIF(W292:W299,"&lt;"&amp;W299))/COUNTIF(W292:W299,W299))))</f>
        <v>0</v>
      </c>
      <c r="AV299" s="1">
        <f t="shared" ref="AV299" si="4587">IF(COUNT(X299)&lt;1,0,IF((X$3-COUNTIF(X292:X299,"&lt;"&amp;X299))&lt;0,0,IF(((X$3-COUNTIF(X292:X299,"&lt;"&amp;X299))/COUNTIF(X292:X299,X299))&gt;1,1,(X$3-COUNTIF(X292:X299,"&lt;"&amp;X299))/COUNTIF(X292:X299,X299))))</f>
        <v>0</v>
      </c>
      <c r="AW299" s="1">
        <f t="shared" ref="AW299" si="4588">IF(COUNT(Y299)&lt;1,0,IF((Y$3-COUNTIF(Y292:Y299,"&lt;"&amp;Y299))&lt;0,0,IF(((Y$3-COUNTIF(Y292:Y299,"&lt;"&amp;Y299))/COUNTIF(Y292:Y299,Y299))&gt;1,1,(Y$3-COUNTIF(Y292:Y299,"&lt;"&amp;Y299))/COUNTIF(Y292:Y299,Y299))))</f>
        <v>0</v>
      </c>
    </row>
    <row r="300" spans="1:54" x14ac:dyDescent="0.2">
      <c r="A300" s="9">
        <v>27</v>
      </c>
      <c r="B300" s="6" t="s">
        <v>64</v>
      </c>
      <c r="C300" s="1"/>
      <c r="D300" s="1">
        <f t="shared" ref="D300:Y300" si="4589">SUMIF(AB292:AB299,"&gt;0",D292:D299)-((SUMIF(AB292:AB299,"&lt;1",D292:D299)-SUMIF(AB292:AB299,0,D292:D299))/   IF((COUNTIF(AB292:AB299,"&lt;1")-COUNTIF(AB292:AB299,0))=0,1,(COUNTIF(AB292:AB299,"&lt;1")-COUNTIF(AB292:AB299,0))))*(COUNTIF(AB292:AB299,"&gt;0")-D$3)</f>
        <v>186</v>
      </c>
      <c r="E300" s="1">
        <f t="shared" si="4589"/>
        <v>201</v>
      </c>
      <c r="F300" s="1">
        <f t="shared" si="4589"/>
        <v>186</v>
      </c>
      <c r="G300" s="1">
        <f t="shared" si="4589"/>
        <v>190</v>
      </c>
      <c r="H300" s="1">
        <f t="shared" si="4589"/>
        <v>178</v>
      </c>
      <c r="I300" s="1">
        <f t="shared" si="4589"/>
        <v>202</v>
      </c>
      <c r="J300" s="1">
        <f t="shared" si="4589"/>
        <v>191</v>
      </c>
      <c r="K300" s="1">
        <f t="shared" si="4589"/>
        <v>200</v>
      </c>
      <c r="L300" s="1">
        <f t="shared" si="4589"/>
        <v>168</v>
      </c>
      <c r="M300" s="1">
        <f t="shared" si="4589"/>
        <v>195</v>
      </c>
      <c r="N300" s="1">
        <f t="shared" si="4589"/>
        <v>199</v>
      </c>
      <c r="O300" s="1">
        <f t="shared" si="4589"/>
        <v>188</v>
      </c>
      <c r="P300" s="1">
        <f t="shared" si="4589"/>
        <v>174</v>
      </c>
      <c r="Q300" s="1">
        <f t="shared" si="4589"/>
        <v>187</v>
      </c>
      <c r="R300" s="1">
        <f t="shared" si="4589"/>
        <v>183</v>
      </c>
      <c r="S300" s="1">
        <f t="shared" si="4589"/>
        <v>205</v>
      </c>
      <c r="T300" s="1">
        <f t="shared" si="4589"/>
        <v>195</v>
      </c>
      <c r="U300" s="1">
        <f t="shared" si="4589"/>
        <v>0</v>
      </c>
      <c r="V300" s="1">
        <f t="shared" si="4589"/>
        <v>0</v>
      </c>
      <c r="W300" s="1">
        <f t="shared" si="4589"/>
        <v>0</v>
      </c>
      <c r="X300" s="1">
        <f t="shared" si="4589"/>
        <v>0</v>
      </c>
      <c r="Y300" s="1">
        <f t="shared" si="4589"/>
        <v>0</v>
      </c>
    </row>
    <row r="301" spans="1:54" x14ac:dyDescent="0.2">
      <c r="BB301" s="31"/>
    </row>
    <row r="302" spans="1:54" x14ac:dyDescent="0.2">
      <c r="B302" s="6" t="s">
        <v>51</v>
      </c>
      <c r="C302" s="1" t="s">
        <v>63</v>
      </c>
      <c r="D302" s="4">
        <v>1</v>
      </c>
      <c r="E302" s="4">
        <v>2</v>
      </c>
      <c r="F302" s="4">
        <v>3</v>
      </c>
      <c r="G302" s="4">
        <v>4</v>
      </c>
      <c r="H302" s="4">
        <v>5</v>
      </c>
      <c r="I302" s="4">
        <v>6</v>
      </c>
      <c r="J302" s="4">
        <v>7</v>
      </c>
      <c r="K302" s="4">
        <v>8</v>
      </c>
      <c r="L302" s="4">
        <v>9</v>
      </c>
      <c r="M302" s="4">
        <v>10</v>
      </c>
      <c r="N302" s="4">
        <v>11</v>
      </c>
      <c r="O302" s="4">
        <v>12</v>
      </c>
      <c r="P302" s="4">
        <v>13</v>
      </c>
      <c r="Q302" s="4">
        <v>14</v>
      </c>
      <c r="R302" s="4">
        <v>15</v>
      </c>
      <c r="S302" s="4">
        <v>16</v>
      </c>
      <c r="T302" s="4">
        <v>17</v>
      </c>
      <c r="U302" s="4">
        <v>18</v>
      </c>
      <c r="V302" s="4">
        <v>19</v>
      </c>
      <c r="W302" s="4">
        <v>20</v>
      </c>
      <c r="X302" s="4">
        <v>21</v>
      </c>
      <c r="Y302" s="4">
        <v>22</v>
      </c>
      <c r="Z302" s="12" t="s">
        <v>4</v>
      </c>
    </row>
    <row r="303" spans="1:54" ht="15" x14ac:dyDescent="0.2">
      <c r="B303" s="11" t="s">
        <v>52</v>
      </c>
      <c r="C303" s="18" t="s">
        <v>221</v>
      </c>
      <c r="D303" s="7">
        <v>35</v>
      </c>
      <c r="E303" s="7">
        <v>39</v>
      </c>
      <c r="F303" s="7">
        <v>31</v>
      </c>
      <c r="G303" s="7">
        <v>41</v>
      </c>
      <c r="H303" s="7">
        <v>41</v>
      </c>
      <c r="I303" s="7">
        <v>33</v>
      </c>
      <c r="J303" s="7">
        <v>45</v>
      </c>
      <c r="K303" s="7">
        <v>45</v>
      </c>
      <c r="L303" s="7">
        <v>45</v>
      </c>
      <c r="M303" s="7">
        <v>37</v>
      </c>
      <c r="N303" s="7">
        <v>45</v>
      </c>
      <c r="O303" s="7">
        <v>42</v>
      </c>
      <c r="P303" s="7">
        <v>37</v>
      </c>
      <c r="Q303" s="7">
        <v>38</v>
      </c>
      <c r="R303" s="7">
        <v>45</v>
      </c>
      <c r="S303" s="7">
        <v>45</v>
      </c>
      <c r="T303" s="7">
        <v>40</v>
      </c>
      <c r="U303" s="7"/>
      <c r="V303" s="7"/>
      <c r="W303" s="7"/>
      <c r="X303" s="7"/>
      <c r="Y303" s="7"/>
      <c r="Z303" s="13">
        <f>IF(D303&lt;&gt;"",AVERAGE(D303:Y303),"")</f>
        <v>40.235294117647058</v>
      </c>
      <c r="AB303" s="1">
        <f>IF(COUNT(D303)&lt;1,0,IF((D$3-COUNTIF(D303:D310,"&lt;"&amp;D303))&lt;0,0,IF(((D$3-COUNTIF(D303:D310,"&lt;"&amp;D303))/COUNTIF(D303:D310,D303))&gt;1,1,(D$3-COUNTIF(D303:D310,"&lt;"&amp;D303))/COUNTIF(D303:D310,D303))))</f>
        <v>1</v>
      </c>
      <c r="AC303" s="1">
        <f t="shared" ref="AC303" si="4590">IF(COUNT(E303)&lt;1,0,IF((E$3-COUNTIF(E303:E310,"&lt;"&amp;E303))&lt;0,0,IF(((E$3-COUNTIF(E303:E310,"&lt;"&amp;E303))/COUNTIF(E303:E310,E303))&gt;1,1,(E$3-COUNTIF(E303:E310,"&lt;"&amp;E303))/COUNTIF(E303:E310,E303))))</f>
        <v>1</v>
      </c>
      <c r="AD303" s="1">
        <f t="shared" ref="AD303" si="4591">IF(COUNT(F303)&lt;1,0,IF((F$3-COUNTIF(F303:F310,"&lt;"&amp;F303))&lt;0,0,IF(((F$3-COUNTIF(F303:F310,"&lt;"&amp;F303))/COUNTIF(F303:F310,F303))&gt;1,1,(F$3-COUNTIF(F303:F310,"&lt;"&amp;F303))/COUNTIF(F303:F310,F303))))</f>
        <v>1</v>
      </c>
      <c r="AE303" s="1">
        <f t="shared" ref="AE303" si="4592">IF(COUNT(G303)&lt;1,0,IF((G$3-COUNTIF(G303:G310,"&lt;"&amp;G303))&lt;0,0,IF(((G$3-COUNTIF(G303:G310,"&lt;"&amp;G303))/COUNTIF(G303:G310,G303))&gt;1,1,(G$3-COUNTIF(G303:G310,"&lt;"&amp;G303))/COUNTIF(G303:G310,G303))))</f>
        <v>1</v>
      </c>
      <c r="AF303" s="1">
        <f t="shared" ref="AF303" si="4593">IF(COUNT(H303)&lt;1,0,IF((H$3-COUNTIF(H303:H310,"&lt;"&amp;H303))&lt;0,0,IF(((H$3-COUNTIF(H303:H310,"&lt;"&amp;H303))/COUNTIF(H303:H310,H303))&gt;1,1,(H$3-COUNTIF(H303:H310,"&lt;"&amp;H303))/COUNTIF(H303:H310,H303))))</f>
        <v>1</v>
      </c>
      <c r="AG303" s="1">
        <f t="shared" ref="AG303" si="4594">IF(COUNT(I303)&lt;1,0,IF((I$3-COUNTIF(I303:I310,"&lt;"&amp;I303))&lt;0,0,IF(((I$3-COUNTIF(I303:I310,"&lt;"&amp;I303))/COUNTIF(I303:I310,I303))&gt;1,1,(I$3-COUNTIF(I303:I310,"&lt;"&amp;I303))/COUNTIF(I303:I310,I303))))</f>
        <v>1</v>
      </c>
      <c r="AH303" s="1">
        <f t="shared" ref="AH303" si="4595">IF(COUNT(J303)&lt;1,0,IF((J$3-COUNTIF(J303:J310,"&lt;"&amp;J303))&lt;0,0,IF(((J$3-COUNTIF(J303:J310,"&lt;"&amp;J303))/COUNTIF(J303:J310,J303))&gt;1,1,(J$3-COUNTIF(J303:J310,"&lt;"&amp;J303))/COUNTIF(J303:J310,J303))))</f>
        <v>0.4</v>
      </c>
      <c r="AI303" s="1">
        <f t="shared" ref="AI303" si="4596">IF(COUNT(K303)&lt;1,0,IF((K$3-COUNTIF(K303:K310,"&lt;"&amp;K303))&lt;0,0,IF(((K$3-COUNTIF(K303:K310,"&lt;"&amp;K303))/COUNTIF(K303:K310,K303))&gt;1,1,(K$3-COUNTIF(K303:K310,"&lt;"&amp;K303))/COUNTIF(K303:K310,K303))))</f>
        <v>0.4</v>
      </c>
      <c r="AJ303" s="1">
        <f t="shared" ref="AJ303" si="4597">IF(COUNT(L303)&lt;1,0,IF((L$3-COUNTIF(L303:L310,"&lt;"&amp;L303))&lt;0,0,IF(((L$3-COUNTIF(L303:L310,"&lt;"&amp;L303))/COUNTIF(L303:L310,L303))&gt;1,1,(L$3-COUNTIF(L303:L310,"&lt;"&amp;L303))/COUNTIF(L303:L310,L303))))</f>
        <v>0.4</v>
      </c>
      <c r="AK303" s="1">
        <f t="shared" ref="AK303" si="4598">IF(COUNT(M303)&lt;1,0,IF((M$3-COUNTIF(M303:M310,"&lt;"&amp;M303))&lt;0,0,IF(((M$3-COUNTIF(M303:M310,"&lt;"&amp;M303))/COUNTIF(M303:M310,M303))&gt;1,1,(M$3-COUNTIF(M303:M310,"&lt;"&amp;M303))/COUNTIF(M303:M310,M303))))</f>
        <v>1</v>
      </c>
      <c r="AL303" s="1">
        <f t="shared" ref="AL303" si="4599">IF(COUNT(N303)&lt;1,0,IF((N$3-COUNTIF(N303:N310,"&lt;"&amp;N303))&lt;0,0,IF(((N$3-COUNTIF(N303:N310,"&lt;"&amp;N303))/COUNTIF(N303:N310,N303))&gt;1,1,(N$3-COUNTIF(N303:N310,"&lt;"&amp;N303))/COUNTIF(N303:N310,N303))))</f>
        <v>0.4</v>
      </c>
      <c r="AM303" s="1">
        <f t="shared" ref="AM303" si="4600">IF(COUNT(O303)&lt;1,0,IF((O$3-COUNTIF(O303:O310,"&lt;"&amp;O303))&lt;0,0,IF(((O$3-COUNTIF(O303:O310,"&lt;"&amp;O303))/COUNTIF(O303:O310,O303))&gt;1,1,(O$3-COUNTIF(O303:O310,"&lt;"&amp;O303))/COUNTIF(O303:O310,O303))))</f>
        <v>0</v>
      </c>
      <c r="AN303" s="1">
        <f t="shared" ref="AN303" si="4601">IF(COUNT(P303)&lt;1,0,IF((P$3-COUNTIF(P303:P310,"&lt;"&amp;P303))&lt;0,0,IF(((P$3-COUNTIF(P303:P310,"&lt;"&amp;P303))/COUNTIF(P303:P310,P303))&gt;1,1,(P$3-COUNTIF(P303:P310,"&lt;"&amp;P303))/COUNTIF(P303:P310,P303))))</f>
        <v>1</v>
      </c>
      <c r="AO303" s="1">
        <f t="shared" ref="AO303" si="4602">IF(COUNT(Q303)&lt;1,0,IF((Q$3-COUNTIF(Q303:Q310,"&lt;"&amp;Q303))&lt;0,0,IF(((Q$3-COUNTIF(Q303:Q310,"&lt;"&amp;Q303))/COUNTIF(Q303:Q310,Q303))&gt;1,1,(Q$3-COUNTIF(Q303:Q310,"&lt;"&amp;Q303))/COUNTIF(Q303:Q310,Q303))))</f>
        <v>1</v>
      </c>
      <c r="AP303" s="1">
        <f t="shared" ref="AP303" si="4603">IF(COUNT(R303)&lt;1,0,IF((R$3-COUNTIF(R303:R310,"&lt;"&amp;R303))&lt;0,0,IF(((R$3-COUNTIF(R303:R310,"&lt;"&amp;R303))/COUNTIF(R303:R310,R303))&gt;1,1,(R$3-COUNTIF(R303:R310,"&lt;"&amp;R303))/COUNTIF(R303:R310,R303))))</f>
        <v>0.5</v>
      </c>
      <c r="AQ303" s="1">
        <f t="shared" ref="AQ303" si="4604">IF(COUNT(S303)&lt;1,0,IF((S$3-COUNTIF(S303:S310,"&lt;"&amp;S303))&lt;0,0,IF(((S$3-COUNTIF(S303:S310,"&lt;"&amp;S303))/COUNTIF(S303:S310,S303))&gt;1,1,(S$3-COUNTIF(S303:S310,"&lt;"&amp;S303))/COUNTIF(S303:S310,S303))))</f>
        <v>0.5</v>
      </c>
      <c r="AR303" s="1">
        <f t="shared" ref="AR303" si="4605">IF(COUNT(T303)&lt;1,0,IF((T$3-COUNTIF(T303:T310,"&lt;"&amp;T303))&lt;0,0,IF(((T$3-COUNTIF(T303:T310,"&lt;"&amp;T303))/COUNTIF(T303:T310,T303))&gt;1,1,(T$3-COUNTIF(T303:T310,"&lt;"&amp;T303))/COUNTIF(T303:T310,T303))))</f>
        <v>1</v>
      </c>
      <c r="AS303" s="1">
        <f t="shared" ref="AS303" si="4606">IF(COUNT(U303)&lt;1,0,IF((U$3-COUNTIF(U303:U310,"&lt;"&amp;U303))&lt;0,0,IF(((U$3-COUNTIF(U303:U310,"&lt;"&amp;U303))/COUNTIF(U303:U310,U303))&gt;1,1,(U$3-COUNTIF(U303:U310,"&lt;"&amp;U303))/COUNTIF(U303:U310,U303))))</f>
        <v>0</v>
      </c>
      <c r="AT303" s="1">
        <f t="shared" ref="AT303" si="4607">IF(COUNT(V303)&lt;1,0,IF((V$3-COUNTIF(V303:V310,"&lt;"&amp;V303))&lt;0,0,IF(((V$3-COUNTIF(V303:V310,"&lt;"&amp;V303))/COUNTIF(V303:V310,V303))&gt;1,1,(V$3-COUNTIF(V303:V310,"&lt;"&amp;V303))/COUNTIF(V303:V310,V303))))</f>
        <v>0</v>
      </c>
      <c r="AU303" s="1">
        <f t="shared" ref="AU303" si="4608">IF(COUNT(W303)&lt;1,0,IF((W$3-COUNTIF(W303:W310,"&lt;"&amp;W303))&lt;0,0,IF(((W$3-COUNTIF(W303:W310,"&lt;"&amp;W303))/COUNTIF(W303:W310,W303))&gt;1,1,(W$3-COUNTIF(W303:W310,"&lt;"&amp;W303))/COUNTIF(W303:W310,W303))))</f>
        <v>0</v>
      </c>
      <c r="AV303" s="1">
        <f t="shared" ref="AV303" si="4609">IF(COUNT(X303)&lt;1,0,IF((X$3-COUNTIF(X303:X310,"&lt;"&amp;X303))&lt;0,0,IF(((X$3-COUNTIF(X303:X310,"&lt;"&amp;X303))/COUNTIF(X303:X310,X303))&gt;1,1,(X$3-COUNTIF(X303:X310,"&lt;"&amp;X303))/COUNTIF(X303:X310,X303))))</f>
        <v>0</v>
      </c>
      <c r="AW303" s="1">
        <f t="shared" ref="AW303" si="4610">IF(COUNT(Y303)&lt;1,0,IF((Y$3-COUNTIF(Y303:Y310,"&lt;"&amp;Y303))&lt;0,0,IF(((Y$3-COUNTIF(Y303:Y310,"&lt;"&amp;Y303))/COUNTIF(Y303:Y310,Y303))&gt;1,1,(Y$3-COUNTIF(Y303:Y310,"&lt;"&amp;Y303))/COUNTIF(Y303:Y310,Y303))))</f>
        <v>0</v>
      </c>
    </row>
    <row r="304" spans="1:54" ht="15" x14ac:dyDescent="0.2">
      <c r="B304" s="11" t="s">
        <v>53</v>
      </c>
      <c r="C304" s="18" t="s">
        <v>221</v>
      </c>
      <c r="D304" s="7">
        <v>36</v>
      </c>
      <c r="E304" s="7">
        <v>35</v>
      </c>
      <c r="F304" s="7">
        <v>36</v>
      </c>
      <c r="G304" s="7">
        <v>36</v>
      </c>
      <c r="H304" s="7">
        <v>34</v>
      </c>
      <c r="I304" s="7">
        <v>32</v>
      </c>
      <c r="J304" s="7">
        <v>45</v>
      </c>
      <c r="K304" s="7">
        <v>45</v>
      </c>
      <c r="L304" s="7">
        <v>45</v>
      </c>
      <c r="M304" s="7">
        <v>39</v>
      </c>
      <c r="N304" s="7">
        <v>45</v>
      </c>
      <c r="O304" s="7">
        <v>36</v>
      </c>
      <c r="P304" s="7">
        <v>38</v>
      </c>
      <c r="Q304" s="7">
        <v>39</v>
      </c>
      <c r="R304" s="7">
        <v>45</v>
      </c>
      <c r="S304" s="7">
        <v>45</v>
      </c>
      <c r="T304" s="7">
        <v>36</v>
      </c>
      <c r="U304" s="7"/>
      <c r="V304" s="7"/>
      <c r="W304" s="7"/>
      <c r="X304" s="7"/>
      <c r="Y304" s="7"/>
      <c r="Z304" s="13">
        <f t="shared" ref="Z304:Z310" si="4611">IF(D304&lt;&gt;"",AVERAGE(D304:Y304),"")</f>
        <v>39.235294117647058</v>
      </c>
      <c r="AB304" s="1">
        <f>IF(COUNT(D304)&lt;1,0,IF((D$3-COUNTIF(D303:D310,"&lt;"&amp;D304))&lt;0,0,IF(((D$3-COUNTIF(D303:D310,"&lt;"&amp;D304))/COUNTIF(D303:D310,D304))&gt;1,1,(D$3-COUNTIF(D303:D310,"&lt;"&amp;D304))/COUNTIF(D303:D310,D304))))</f>
        <v>1</v>
      </c>
      <c r="AC304" s="1">
        <f t="shared" ref="AC304" si="4612">IF(COUNT(E304)&lt;1,0,IF((E$3-COUNTIF(E303:E310,"&lt;"&amp;E304))&lt;0,0,IF(((E$3-COUNTIF(E303:E310,"&lt;"&amp;E304))/COUNTIF(E303:E310,E304))&gt;1,1,(E$3-COUNTIF(E303:E310,"&lt;"&amp;E304))/COUNTIF(E303:E310,E304))))</f>
        <v>1</v>
      </c>
      <c r="AD304" s="1">
        <f t="shared" ref="AD304" si="4613">IF(COUNT(F304)&lt;1,0,IF((F$3-COUNTIF(F303:F310,"&lt;"&amp;F304))&lt;0,0,IF(((F$3-COUNTIF(F303:F310,"&lt;"&amp;F304))/COUNTIF(F303:F310,F304))&gt;1,1,(F$3-COUNTIF(F303:F310,"&lt;"&amp;F304))/COUNTIF(F303:F310,F304))))</f>
        <v>1</v>
      </c>
      <c r="AE304" s="1">
        <f t="shared" ref="AE304" si="4614">IF(COUNT(G304)&lt;1,0,IF((G$3-COUNTIF(G303:G310,"&lt;"&amp;G304))&lt;0,0,IF(((G$3-COUNTIF(G303:G310,"&lt;"&amp;G304))/COUNTIF(G303:G310,G304))&gt;1,1,(G$3-COUNTIF(G303:G310,"&lt;"&amp;G304))/COUNTIF(G303:G310,G304))))</f>
        <v>1</v>
      </c>
      <c r="AF304" s="1">
        <f t="shared" ref="AF304" si="4615">IF(COUNT(H304)&lt;1,0,IF((H$3-COUNTIF(H303:H310,"&lt;"&amp;H304))&lt;0,0,IF(((H$3-COUNTIF(H303:H310,"&lt;"&amp;H304))/COUNTIF(H303:H310,H304))&gt;1,1,(H$3-COUNTIF(H303:H310,"&lt;"&amp;H304))/COUNTIF(H303:H310,H304))))</f>
        <v>1</v>
      </c>
      <c r="AG304" s="1">
        <f t="shared" ref="AG304" si="4616">IF(COUNT(I304)&lt;1,0,IF((I$3-COUNTIF(I303:I310,"&lt;"&amp;I304))&lt;0,0,IF(((I$3-COUNTIF(I303:I310,"&lt;"&amp;I304))/COUNTIF(I303:I310,I304))&gt;1,1,(I$3-COUNTIF(I303:I310,"&lt;"&amp;I304))/COUNTIF(I303:I310,I304))))</f>
        <v>1</v>
      </c>
      <c r="AH304" s="1">
        <f t="shared" ref="AH304" si="4617">IF(COUNT(J304)&lt;1,0,IF((J$3-COUNTIF(J303:J310,"&lt;"&amp;J304))&lt;0,0,IF(((J$3-COUNTIF(J303:J310,"&lt;"&amp;J304))/COUNTIF(J303:J310,J304))&gt;1,1,(J$3-COUNTIF(J303:J310,"&lt;"&amp;J304))/COUNTIF(J303:J310,J304))))</f>
        <v>0.4</v>
      </c>
      <c r="AI304" s="1">
        <f t="shared" ref="AI304" si="4618">IF(COUNT(K304)&lt;1,0,IF((K$3-COUNTIF(K303:K310,"&lt;"&amp;K304))&lt;0,0,IF(((K$3-COUNTIF(K303:K310,"&lt;"&amp;K304))/COUNTIF(K303:K310,K304))&gt;1,1,(K$3-COUNTIF(K303:K310,"&lt;"&amp;K304))/COUNTIF(K303:K310,K304))))</f>
        <v>0.4</v>
      </c>
      <c r="AJ304" s="1">
        <f t="shared" ref="AJ304" si="4619">IF(COUNT(L304)&lt;1,0,IF((L$3-COUNTIF(L303:L310,"&lt;"&amp;L304))&lt;0,0,IF(((L$3-COUNTIF(L303:L310,"&lt;"&amp;L304))/COUNTIF(L303:L310,L304))&gt;1,1,(L$3-COUNTIF(L303:L310,"&lt;"&amp;L304))/COUNTIF(L303:L310,L304))))</f>
        <v>0.4</v>
      </c>
      <c r="AK304" s="1">
        <f t="shared" ref="AK304" si="4620">IF(COUNT(M304)&lt;1,0,IF((M$3-COUNTIF(M303:M310,"&lt;"&amp;M304))&lt;0,0,IF(((M$3-COUNTIF(M303:M310,"&lt;"&amp;M304))/COUNTIF(M303:M310,M304))&gt;1,1,(M$3-COUNTIF(M303:M310,"&lt;"&amp;M304))/COUNTIF(M303:M310,M304))))</f>
        <v>1</v>
      </c>
      <c r="AL304" s="1">
        <f t="shared" ref="AL304" si="4621">IF(COUNT(N304)&lt;1,0,IF((N$3-COUNTIF(N303:N310,"&lt;"&amp;N304))&lt;0,0,IF(((N$3-COUNTIF(N303:N310,"&lt;"&amp;N304))/COUNTIF(N303:N310,N304))&gt;1,1,(N$3-COUNTIF(N303:N310,"&lt;"&amp;N304))/COUNTIF(N303:N310,N304))))</f>
        <v>0.4</v>
      </c>
      <c r="AM304" s="1">
        <f t="shared" ref="AM304" si="4622">IF(COUNT(O304)&lt;1,0,IF((O$3-COUNTIF(O303:O310,"&lt;"&amp;O304))&lt;0,0,IF(((O$3-COUNTIF(O303:O310,"&lt;"&amp;O304))/COUNTIF(O303:O310,O304))&gt;1,1,(O$3-COUNTIF(O303:O310,"&lt;"&amp;O304))/COUNTIF(O303:O310,O304))))</f>
        <v>1</v>
      </c>
      <c r="AN304" s="1">
        <f t="shared" ref="AN304" si="4623">IF(COUNT(P304)&lt;1,0,IF((P$3-COUNTIF(P303:P310,"&lt;"&amp;P304))&lt;0,0,IF(((P$3-COUNTIF(P303:P310,"&lt;"&amp;P304))/COUNTIF(P303:P310,P304))&gt;1,1,(P$3-COUNTIF(P303:P310,"&lt;"&amp;P304))/COUNTIF(P303:P310,P304))))</f>
        <v>1</v>
      </c>
      <c r="AO304" s="1">
        <f t="shared" ref="AO304" si="4624">IF(COUNT(Q304)&lt;1,0,IF((Q$3-COUNTIF(Q303:Q310,"&lt;"&amp;Q304))&lt;0,0,IF(((Q$3-COUNTIF(Q303:Q310,"&lt;"&amp;Q304))/COUNTIF(Q303:Q310,Q304))&gt;1,1,(Q$3-COUNTIF(Q303:Q310,"&lt;"&amp;Q304))/COUNTIF(Q303:Q310,Q304))))</f>
        <v>1</v>
      </c>
      <c r="AP304" s="1">
        <f t="shared" ref="AP304" si="4625">IF(COUNT(R304)&lt;1,0,IF((R$3-COUNTIF(R303:R310,"&lt;"&amp;R304))&lt;0,0,IF(((R$3-COUNTIF(R303:R310,"&lt;"&amp;R304))/COUNTIF(R303:R310,R304))&gt;1,1,(R$3-COUNTIF(R303:R310,"&lt;"&amp;R304))/COUNTIF(R303:R310,R304))))</f>
        <v>0.5</v>
      </c>
      <c r="AQ304" s="1">
        <f t="shared" ref="AQ304" si="4626">IF(COUNT(S304)&lt;1,0,IF((S$3-COUNTIF(S303:S310,"&lt;"&amp;S304))&lt;0,0,IF(((S$3-COUNTIF(S303:S310,"&lt;"&amp;S304))/COUNTIF(S303:S310,S304))&gt;1,1,(S$3-COUNTIF(S303:S310,"&lt;"&amp;S304))/COUNTIF(S303:S310,S304))))</f>
        <v>0.5</v>
      </c>
      <c r="AR304" s="1">
        <f t="shared" ref="AR304" si="4627">IF(COUNT(T304)&lt;1,0,IF((T$3-COUNTIF(T303:T310,"&lt;"&amp;T304))&lt;0,0,IF(((T$3-COUNTIF(T303:T310,"&lt;"&amp;T304))/COUNTIF(T303:T310,T304))&gt;1,1,(T$3-COUNTIF(T303:T310,"&lt;"&amp;T304))/COUNTIF(T303:T310,T304))))</f>
        <v>1</v>
      </c>
      <c r="AS304" s="1">
        <f t="shared" ref="AS304" si="4628">IF(COUNT(U304)&lt;1,0,IF((U$3-COUNTIF(U303:U310,"&lt;"&amp;U304))&lt;0,0,IF(((U$3-COUNTIF(U303:U310,"&lt;"&amp;U304))/COUNTIF(U303:U310,U304))&gt;1,1,(U$3-COUNTIF(U303:U310,"&lt;"&amp;U304))/COUNTIF(U303:U310,U304))))</f>
        <v>0</v>
      </c>
      <c r="AT304" s="1">
        <f t="shared" ref="AT304" si="4629">IF(COUNT(V304)&lt;1,0,IF((V$3-COUNTIF(V303:V310,"&lt;"&amp;V304))&lt;0,0,IF(((V$3-COUNTIF(V303:V310,"&lt;"&amp;V304))/COUNTIF(V303:V310,V304))&gt;1,1,(V$3-COUNTIF(V303:V310,"&lt;"&amp;V304))/COUNTIF(V303:V310,V304))))</f>
        <v>0</v>
      </c>
      <c r="AU304" s="1">
        <f t="shared" ref="AU304" si="4630">IF(COUNT(W304)&lt;1,0,IF((W$3-COUNTIF(W303:W310,"&lt;"&amp;W304))&lt;0,0,IF(((W$3-COUNTIF(W303:W310,"&lt;"&amp;W304))/COUNTIF(W303:W310,W304))&gt;1,1,(W$3-COUNTIF(W303:W310,"&lt;"&amp;W304))/COUNTIF(W303:W310,W304))))</f>
        <v>0</v>
      </c>
      <c r="AV304" s="1">
        <f t="shared" ref="AV304" si="4631">IF(COUNT(X304)&lt;1,0,IF((X$3-COUNTIF(X303:X310,"&lt;"&amp;X304))&lt;0,0,IF(((X$3-COUNTIF(X303:X310,"&lt;"&amp;X304))/COUNTIF(X303:X310,X304))&gt;1,1,(X$3-COUNTIF(X303:X310,"&lt;"&amp;X304))/COUNTIF(X303:X310,X304))))</f>
        <v>0</v>
      </c>
      <c r="AW304" s="1">
        <f t="shared" ref="AW304" si="4632">IF(COUNT(Y304)&lt;1,0,IF((Y$3-COUNTIF(Y303:Y310,"&lt;"&amp;Y304))&lt;0,0,IF(((Y$3-COUNTIF(Y303:Y310,"&lt;"&amp;Y304))/COUNTIF(Y303:Y310,Y304))&gt;1,1,(Y$3-COUNTIF(Y303:Y310,"&lt;"&amp;Y304))/COUNTIF(Y303:Y310,Y304))))</f>
        <v>0</v>
      </c>
    </row>
    <row r="305" spans="1:50" ht="15" x14ac:dyDescent="0.2">
      <c r="B305" s="11"/>
      <c r="C305" s="28"/>
      <c r="D305" s="7">
        <v>45</v>
      </c>
      <c r="E305" s="7">
        <v>45</v>
      </c>
      <c r="F305" s="7">
        <v>45</v>
      </c>
      <c r="G305" s="7">
        <v>45</v>
      </c>
      <c r="H305" s="7">
        <v>45</v>
      </c>
      <c r="I305" s="7">
        <v>45</v>
      </c>
      <c r="J305" s="7">
        <v>45</v>
      </c>
      <c r="K305" s="7">
        <v>45</v>
      </c>
      <c r="L305" s="7">
        <v>45</v>
      </c>
      <c r="M305" s="7">
        <v>45</v>
      </c>
      <c r="N305" s="7">
        <v>45</v>
      </c>
      <c r="O305" s="7">
        <v>45</v>
      </c>
      <c r="P305" s="7">
        <v>45</v>
      </c>
      <c r="Q305" s="7">
        <v>45</v>
      </c>
      <c r="R305" s="7">
        <v>45</v>
      </c>
      <c r="S305" s="7">
        <v>45</v>
      </c>
      <c r="T305" s="7">
        <v>45</v>
      </c>
      <c r="U305" s="7"/>
      <c r="V305" s="7"/>
      <c r="W305" s="7"/>
      <c r="X305" s="7"/>
      <c r="Y305" s="7"/>
      <c r="Z305" s="13">
        <f t="shared" si="4611"/>
        <v>45</v>
      </c>
      <c r="AB305" s="1">
        <f>IF(COUNT(D305)&lt;1,0,IF((D$3-COUNTIF(D303:D310,"&lt;"&amp;D305))&lt;0,0,IF(((D$3-COUNTIF(D303:D310,"&lt;"&amp;D305))/COUNTIF(D303:D310,D305))&gt;1,1,(D$3-COUNTIF(D303:D310,"&lt;"&amp;D305))/COUNTIF(D303:D310,D305))))</f>
        <v>0.25</v>
      </c>
      <c r="AC305" s="1">
        <f t="shared" ref="AC305" si="4633">IF(COUNT(E305)&lt;1,0,IF((E$3-COUNTIF(E303:E310,"&lt;"&amp;E305))&lt;0,0,IF(((E$3-COUNTIF(E303:E310,"&lt;"&amp;E305))/COUNTIF(E303:E310,E305))&gt;1,1,(E$3-COUNTIF(E303:E310,"&lt;"&amp;E305))/COUNTIF(E303:E310,E305))))</f>
        <v>0.25</v>
      </c>
      <c r="AD305" s="1">
        <f t="shared" ref="AD305" si="4634">IF(COUNT(F305)&lt;1,0,IF((F$3-COUNTIF(F303:F310,"&lt;"&amp;F305))&lt;0,0,IF(((F$3-COUNTIF(F303:F310,"&lt;"&amp;F305))/COUNTIF(F303:F310,F305))&gt;1,1,(F$3-COUNTIF(F303:F310,"&lt;"&amp;F305))/COUNTIF(F303:F310,F305))))</f>
        <v>0</v>
      </c>
      <c r="AE305" s="1">
        <f t="shared" ref="AE305" si="4635">IF(COUNT(G305)&lt;1,0,IF((G$3-COUNTIF(G303:G310,"&lt;"&amp;G305))&lt;0,0,IF(((G$3-COUNTIF(G303:G310,"&lt;"&amp;G305))/COUNTIF(G303:G310,G305))&gt;1,1,(G$3-COUNTIF(G303:G310,"&lt;"&amp;G305))/COUNTIF(G303:G310,G305))))</f>
        <v>0.25</v>
      </c>
      <c r="AF305" s="1">
        <f t="shared" ref="AF305" si="4636">IF(COUNT(H305)&lt;1,0,IF((H$3-COUNTIF(H303:H310,"&lt;"&amp;H305))&lt;0,0,IF(((H$3-COUNTIF(H303:H310,"&lt;"&amp;H305))/COUNTIF(H303:H310,H305))&gt;1,1,(H$3-COUNTIF(H303:H310,"&lt;"&amp;H305))/COUNTIF(H303:H310,H305))))</f>
        <v>0</v>
      </c>
      <c r="AG305" s="1">
        <f t="shared" ref="AG305" si="4637">IF(COUNT(I305)&lt;1,0,IF((I$3-COUNTIF(I303:I310,"&lt;"&amp;I305))&lt;0,0,IF(((I$3-COUNTIF(I303:I310,"&lt;"&amp;I305))/COUNTIF(I303:I310,I305))&gt;1,1,(I$3-COUNTIF(I303:I310,"&lt;"&amp;I305))/COUNTIF(I303:I310,I305))))</f>
        <v>0</v>
      </c>
      <c r="AH305" s="1">
        <f t="shared" ref="AH305" si="4638">IF(COUNT(J305)&lt;1,0,IF((J$3-COUNTIF(J303:J310,"&lt;"&amp;J305))&lt;0,0,IF(((J$3-COUNTIF(J303:J310,"&lt;"&amp;J305))/COUNTIF(J303:J310,J305))&gt;1,1,(J$3-COUNTIF(J303:J310,"&lt;"&amp;J305))/COUNTIF(J303:J310,J305))))</f>
        <v>0.4</v>
      </c>
      <c r="AI305" s="1">
        <f t="shared" ref="AI305" si="4639">IF(COUNT(K305)&lt;1,0,IF((K$3-COUNTIF(K303:K310,"&lt;"&amp;K305))&lt;0,0,IF(((K$3-COUNTIF(K303:K310,"&lt;"&amp;K305))/COUNTIF(K303:K310,K305))&gt;1,1,(K$3-COUNTIF(K303:K310,"&lt;"&amp;K305))/COUNTIF(K303:K310,K305))))</f>
        <v>0.4</v>
      </c>
      <c r="AJ305" s="1">
        <f t="shared" ref="AJ305" si="4640">IF(COUNT(L305)&lt;1,0,IF((L$3-COUNTIF(L303:L310,"&lt;"&amp;L305))&lt;0,0,IF(((L$3-COUNTIF(L303:L310,"&lt;"&amp;L305))/COUNTIF(L303:L310,L305))&gt;1,1,(L$3-COUNTIF(L303:L310,"&lt;"&amp;L305))/COUNTIF(L303:L310,L305))))</f>
        <v>0.4</v>
      </c>
      <c r="AK305" s="1">
        <f t="shared" ref="AK305" si="4641">IF(COUNT(M305)&lt;1,0,IF((M$3-COUNTIF(M303:M310,"&lt;"&amp;M305))&lt;0,0,IF(((M$3-COUNTIF(M303:M310,"&lt;"&amp;M305))/COUNTIF(M303:M310,M305))&gt;1,1,(M$3-COUNTIF(M303:M310,"&lt;"&amp;M305))/COUNTIF(M303:M310,M305))))</f>
        <v>0</v>
      </c>
      <c r="AL305" s="1">
        <f t="shared" ref="AL305" si="4642">IF(COUNT(N305)&lt;1,0,IF((N$3-COUNTIF(N303:N310,"&lt;"&amp;N305))&lt;0,0,IF(((N$3-COUNTIF(N303:N310,"&lt;"&amp;N305))/COUNTIF(N303:N310,N305))&gt;1,1,(N$3-COUNTIF(N303:N310,"&lt;"&amp;N305))/COUNTIF(N303:N310,N305))))</f>
        <v>0.4</v>
      </c>
      <c r="AM305" s="1">
        <f t="shared" ref="AM305" si="4643">IF(COUNT(O305)&lt;1,0,IF((O$3-COUNTIF(O303:O310,"&lt;"&amp;O305))&lt;0,0,IF(((O$3-COUNTIF(O303:O310,"&lt;"&amp;O305))/COUNTIF(O303:O310,O305))&gt;1,1,(O$3-COUNTIF(O303:O310,"&lt;"&amp;O305))/COUNTIF(O303:O310,O305))))</f>
        <v>0</v>
      </c>
      <c r="AN305" s="1">
        <f t="shared" ref="AN305" si="4644">IF(COUNT(P305)&lt;1,0,IF((P$3-COUNTIF(P303:P310,"&lt;"&amp;P305))&lt;0,0,IF(((P$3-COUNTIF(P303:P310,"&lt;"&amp;P305))/COUNTIF(P303:P310,P305))&gt;1,1,(P$3-COUNTIF(P303:P310,"&lt;"&amp;P305))/COUNTIF(P303:P310,P305))))</f>
        <v>0</v>
      </c>
      <c r="AO305" s="1">
        <f t="shared" ref="AO305" si="4645">IF(COUNT(Q305)&lt;1,0,IF((Q$3-COUNTIF(Q303:Q310,"&lt;"&amp;Q305))&lt;0,0,IF(((Q$3-COUNTIF(Q303:Q310,"&lt;"&amp;Q305))/COUNTIF(Q303:Q310,Q305))&gt;1,1,(Q$3-COUNTIF(Q303:Q310,"&lt;"&amp;Q305))/COUNTIF(Q303:Q310,Q305))))</f>
        <v>0</v>
      </c>
      <c r="AP305" s="1">
        <f t="shared" ref="AP305" si="4646">IF(COUNT(R305)&lt;1,0,IF((R$3-COUNTIF(R303:R310,"&lt;"&amp;R305))&lt;0,0,IF(((R$3-COUNTIF(R303:R310,"&lt;"&amp;R305))/COUNTIF(R303:R310,R305))&gt;1,1,(R$3-COUNTIF(R303:R310,"&lt;"&amp;R305))/COUNTIF(R303:R310,R305))))</f>
        <v>0.5</v>
      </c>
      <c r="AQ305" s="1">
        <f t="shared" ref="AQ305" si="4647">IF(COUNT(S305)&lt;1,0,IF((S$3-COUNTIF(S303:S310,"&lt;"&amp;S305))&lt;0,0,IF(((S$3-COUNTIF(S303:S310,"&lt;"&amp;S305))/COUNTIF(S303:S310,S305))&gt;1,1,(S$3-COUNTIF(S303:S310,"&lt;"&amp;S305))/COUNTIF(S303:S310,S305))))</f>
        <v>0.5</v>
      </c>
      <c r="AR305" s="1">
        <f t="shared" ref="AR305" si="4648">IF(COUNT(T305)&lt;1,0,IF((T$3-COUNTIF(T303:T310,"&lt;"&amp;T305))&lt;0,0,IF(((T$3-COUNTIF(T303:T310,"&lt;"&amp;T305))/COUNTIF(T303:T310,T305))&gt;1,1,(T$3-COUNTIF(T303:T310,"&lt;"&amp;T305))/COUNTIF(T303:T310,T305))))</f>
        <v>0.25</v>
      </c>
      <c r="AS305" s="1">
        <f t="shared" ref="AS305" si="4649">IF(COUNT(U305)&lt;1,0,IF((U$3-COUNTIF(U303:U310,"&lt;"&amp;U305))&lt;0,0,IF(((U$3-COUNTIF(U303:U310,"&lt;"&amp;U305))/COUNTIF(U303:U310,U305))&gt;1,1,(U$3-COUNTIF(U303:U310,"&lt;"&amp;U305))/COUNTIF(U303:U310,U305))))</f>
        <v>0</v>
      </c>
      <c r="AT305" s="1">
        <f t="shared" ref="AT305" si="4650">IF(COUNT(V305)&lt;1,0,IF((V$3-COUNTIF(V303:V310,"&lt;"&amp;V305))&lt;0,0,IF(((V$3-COUNTIF(V303:V310,"&lt;"&amp;V305))/COUNTIF(V303:V310,V305))&gt;1,1,(V$3-COUNTIF(V303:V310,"&lt;"&amp;V305))/COUNTIF(V303:V310,V305))))</f>
        <v>0</v>
      </c>
      <c r="AU305" s="1">
        <f t="shared" ref="AU305" si="4651">IF(COUNT(W305)&lt;1,0,IF((W$3-COUNTIF(W303:W310,"&lt;"&amp;W305))&lt;0,0,IF(((W$3-COUNTIF(W303:W310,"&lt;"&amp;W305))/COUNTIF(W303:W310,W305))&gt;1,1,(W$3-COUNTIF(W303:W310,"&lt;"&amp;W305))/COUNTIF(W303:W310,W305))))</f>
        <v>0</v>
      </c>
      <c r="AV305" s="1">
        <f t="shared" ref="AV305" si="4652">IF(COUNT(X305)&lt;1,0,IF((X$3-COUNTIF(X303:X310,"&lt;"&amp;X305))&lt;0,0,IF(((X$3-COUNTIF(X303:X310,"&lt;"&amp;X305))/COUNTIF(X303:X310,X305))&gt;1,1,(X$3-COUNTIF(X303:X310,"&lt;"&amp;X305))/COUNTIF(X303:X310,X305))))</f>
        <v>0</v>
      </c>
      <c r="AW305" s="1">
        <f t="shared" ref="AW305" si="4653">IF(COUNT(Y305)&lt;1,0,IF((Y$3-COUNTIF(Y303:Y310,"&lt;"&amp;Y305))&lt;0,0,IF(((Y$3-COUNTIF(Y303:Y310,"&lt;"&amp;Y305))/COUNTIF(Y303:Y310,Y305))&gt;1,1,(Y$3-COUNTIF(Y303:Y310,"&lt;"&amp;Y305))/COUNTIF(Y303:Y310,Y305))))</f>
        <v>0</v>
      </c>
    </row>
    <row r="306" spans="1:50" ht="15" x14ac:dyDescent="0.2">
      <c r="B306" s="11"/>
      <c r="C306" s="28"/>
      <c r="D306" s="7">
        <v>45</v>
      </c>
      <c r="E306" s="7">
        <v>45</v>
      </c>
      <c r="F306" s="7">
        <v>45</v>
      </c>
      <c r="G306" s="7">
        <v>45</v>
      </c>
      <c r="H306" s="7">
        <v>45</v>
      </c>
      <c r="I306" s="7">
        <v>45</v>
      </c>
      <c r="J306" s="7">
        <v>45</v>
      </c>
      <c r="K306" s="7">
        <v>45</v>
      </c>
      <c r="L306" s="7">
        <v>45</v>
      </c>
      <c r="M306" s="7">
        <v>45</v>
      </c>
      <c r="N306" s="7">
        <v>45</v>
      </c>
      <c r="O306" s="7">
        <v>45</v>
      </c>
      <c r="P306" s="7">
        <v>45</v>
      </c>
      <c r="Q306" s="7">
        <v>45</v>
      </c>
      <c r="R306" s="7">
        <v>45</v>
      </c>
      <c r="S306" s="7">
        <v>45</v>
      </c>
      <c r="T306" s="7">
        <v>45</v>
      </c>
      <c r="U306" s="7"/>
      <c r="V306" s="7"/>
      <c r="W306" s="7"/>
      <c r="X306" s="7"/>
      <c r="Y306" s="7"/>
      <c r="Z306" s="13">
        <f t="shared" si="4611"/>
        <v>45</v>
      </c>
      <c r="AB306" s="1">
        <f>IF(COUNT(D306)&lt;1,0,IF((D$3-COUNTIF(D303:D310,"&lt;"&amp;D306))&lt;0,0,IF(((D$3-COUNTIF(D303:D310,"&lt;"&amp;D306))/COUNTIF(D303:D310,D306))&gt;1,1,(D$3-COUNTIF(D303:D310,"&lt;"&amp;D306))/COUNTIF(D303:D310,D306))))</f>
        <v>0.25</v>
      </c>
      <c r="AC306" s="1">
        <f t="shared" ref="AC306" si="4654">IF(COUNT(E306)&lt;1,0,IF((E$3-COUNTIF(E303:E310,"&lt;"&amp;E306))&lt;0,0,IF(((E$3-COUNTIF(E303:E310,"&lt;"&amp;E306))/COUNTIF(E303:E310,E306))&gt;1,1,(E$3-COUNTIF(E303:E310,"&lt;"&amp;E306))/COUNTIF(E303:E310,E306))))</f>
        <v>0.25</v>
      </c>
      <c r="AD306" s="1">
        <f t="shared" ref="AD306" si="4655">IF(COUNT(F306)&lt;1,0,IF((F$3-COUNTIF(F303:F310,"&lt;"&amp;F306))&lt;0,0,IF(((F$3-COUNTIF(F303:F310,"&lt;"&amp;F306))/COUNTIF(F303:F310,F306))&gt;1,1,(F$3-COUNTIF(F303:F310,"&lt;"&amp;F306))/COUNTIF(F303:F310,F306))))</f>
        <v>0</v>
      </c>
      <c r="AE306" s="1">
        <f t="shared" ref="AE306" si="4656">IF(COUNT(G306)&lt;1,0,IF((G$3-COUNTIF(G303:G310,"&lt;"&amp;G306))&lt;0,0,IF(((G$3-COUNTIF(G303:G310,"&lt;"&amp;G306))/COUNTIF(G303:G310,G306))&gt;1,1,(G$3-COUNTIF(G303:G310,"&lt;"&amp;G306))/COUNTIF(G303:G310,G306))))</f>
        <v>0.25</v>
      </c>
      <c r="AF306" s="1">
        <f t="shared" ref="AF306" si="4657">IF(COUNT(H306)&lt;1,0,IF((H$3-COUNTIF(H303:H310,"&lt;"&amp;H306))&lt;0,0,IF(((H$3-COUNTIF(H303:H310,"&lt;"&amp;H306))/COUNTIF(H303:H310,H306))&gt;1,1,(H$3-COUNTIF(H303:H310,"&lt;"&amp;H306))/COUNTIF(H303:H310,H306))))</f>
        <v>0</v>
      </c>
      <c r="AG306" s="1">
        <f t="shared" ref="AG306" si="4658">IF(COUNT(I306)&lt;1,0,IF((I$3-COUNTIF(I303:I310,"&lt;"&amp;I306))&lt;0,0,IF(((I$3-COUNTIF(I303:I310,"&lt;"&amp;I306))/COUNTIF(I303:I310,I306))&gt;1,1,(I$3-COUNTIF(I303:I310,"&lt;"&amp;I306))/COUNTIF(I303:I310,I306))))</f>
        <v>0</v>
      </c>
      <c r="AH306" s="1">
        <f t="shared" ref="AH306" si="4659">IF(COUNT(J306)&lt;1,0,IF((J$3-COUNTIF(J303:J310,"&lt;"&amp;J306))&lt;0,0,IF(((J$3-COUNTIF(J303:J310,"&lt;"&amp;J306))/COUNTIF(J303:J310,J306))&gt;1,1,(J$3-COUNTIF(J303:J310,"&lt;"&amp;J306))/COUNTIF(J303:J310,J306))))</f>
        <v>0.4</v>
      </c>
      <c r="AI306" s="1">
        <f t="shared" ref="AI306" si="4660">IF(COUNT(K306)&lt;1,0,IF((K$3-COUNTIF(K303:K310,"&lt;"&amp;K306))&lt;0,0,IF(((K$3-COUNTIF(K303:K310,"&lt;"&amp;K306))/COUNTIF(K303:K310,K306))&gt;1,1,(K$3-COUNTIF(K303:K310,"&lt;"&amp;K306))/COUNTIF(K303:K310,K306))))</f>
        <v>0.4</v>
      </c>
      <c r="AJ306" s="1">
        <f t="shared" ref="AJ306" si="4661">IF(COUNT(L306)&lt;1,0,IF((L$3-COUNTIF(L303:L310,"&lt;"&amp;L306))&lt;0,0,IF(((L$3-COUNTIF(L303:L310,"&lt;"&amp;L306))/COUNTIF(L303:L310,L306))&gt;1,1,(L$3-COUNTIF(L303:L310,"&lt;"&amp;L306))/COUNTIF(L303:L310,L306))))</f>
        <v>0.4</v>
      </c>
      <c r="AK306" s="1">
        <f t="shared" ref="AK306" si="4662">IF(COUNT(M306)&lt;1,0,IF((M$3-COUNTIF(M303:M310,"&lt;"&amp;M306))&lt;0,0,IF(((M$3-COUNTIF(M303:M310,"&lt;"&amp;M306))/COUNTIF(M303:M310,M306))&gt;1,1,(M$3-COUNTIF(M303:M310,"&lt;"&amp;M306))/COUNTIF(M303:M310,M306))))</f>
        <v>0</v>
      </c>
      <c r="AL306" s="1">
        <f t="shared" ref="AL306" si="4663">IF(COUNT(N306)&lt;1,0,IF((N$3-COUNTIF(N303:N310,"&lt;"&amp;N306))&lt;0,0,IF(((N$3-COUNTIF(N303:N310,"&lt;"&amp;N306))/COUNTIF(N303:N310,N306))&gt;1,1,(N$3-COUNTIF(N303:N310,"&lt;"&amp;N306))/COUNTIF(N303:N310,N306))))</f>
        <v>0.4</v>
      </c>
      <c r="AM306" s="1">
        <f t="shared" ref="AM306" si="4664">IF(COUNT(O306)&lt;1,0,IF((O$3-COUNTIF(O303:O310,"&lt;"&amp;O306))&lt;0,0,IF(((O$3-COUNTIF(O303:O310,"&lt;"&amp;O306))/COUNTIF(O303:O310,O306))&gt;1,1,(O$3-COUNTIF(O303:O310,"&lt;"&amp;O306))/COUNTIF(O303:O310,O306))))</f>
        <v>0</v>
      </c>
      <c r="AN306" s="1">
        <f t="shared" ref="AN306" si="4665">IF(COUNT(P306)&lt;1,0,IF((P$3-COUNTIF(P303:P310,"&lt;"&amp;P306))&lt;0,0,IF(((P$3-COUNTIF(P303:P310,"&lt;"&amp;P306))/COUNTIF(P303:P310,P306))&gt;1,1,(P$3-COUNTIF(P303:P310,"&lt;"&amp;P306))/COUNTIF(P303:P310,P306))))</f>
        <v>0</v>
      </c>
      <c r="AO306" s="1">
        <f t="shared" ref="AO306" si="4666">IF(COUNT(Q306)&lt;1,0,IF((Q$3-COUNTIF(Q303:Q310,"&lt;"&amp;Q306))&lt;0,0,IF(((Q$3-COUNTIF(Q303:Q310,"&lt;"&amp;Q306))/COUNTIF(Q303:Q310,Q306))&gt;1,1,(Q$3-COUNTIF(Q303:Q310,"&lt;"&amp;Q306))/COUNTIF(Q303:Q310,Q306))))</f>
        <v>0</v>
      </c>
      <c r="AP306" s="1">
        <f t="shared" ref="AP306" si="4667">IF(COUNT(R306)&lt;1,0,IF((R$3-COUNTIF(R303:R310,"&lt;"&amp;R306))&lt;0,0,IF(((R$3-COUNTIF(R303:R310,"&lt;"&amp;R306))/COUNTIF(R303:R310,R306))&gt;1,1,(R$3-COUNTIF(R303:R310,"&lt;"&amp;R306))/COUNTIF(R303:R310,R306))))</f>
        <v>0.5</v>
      </c>
      <c r="AQ306" s="1">
        <f t="shared" ref="AQ306" si="4668">IF(COUNT(S306)&lt;1,0,IF((S$3-COUNTIF(S303:S310,"&lt;"&amp;S306))&lt;0,0,IF(((S$3-COUNTIF(S303:S310,"&lt;"&amp;S306))/COUNTIF(S303:S310,S306))&gt;1,1,(S$3-COUNTIF(S303:S310,"&lt;"&amp;S306))/COUNTIF(S303:S310,S306))))</f>
        <v>0.5</v>
      </c>
      <c r="AR306" s="1">
        <f t="shared" ref="AR306" si="4669">IF(COUNT(T306)&lt;1,0,IF((T$3-COUNTIF(T303:T310,"&lt;"&amp;T306))&lt;0,0,IF(((T$3-COUNTIF(T303:T310,"&lt;"&amp;T306))/COUNTIF(T303:T310,T306))&gt;1,1,(T$3-COUNTIF(T303:T310,"&lt;"&amp;T306))/COUNTIF(T303:T310,T306))))</f>
        <v>0.25</v>
      </c>
      <c r="AS306" s="1">
        <f t="shared" ref="AS306" si="4670">IF(COUNT(U306)&lt;1,0,IF((U$3-COUNTIF(U303:U310,"&lt;"&amp;U306))&lt;0,0,IF(((U$3-COUNTIF(U303:U310,"&lt;"&amp;U306))/COUNTIF(U303:U310,U306))&gt;1,1,(U$3-COUNTIF(U303:U310,"&lt;"&amp;U306))/COUNTIF(U303:U310,U306))))</f>
        <v>0</v>
      </c>
      <c r="AT306" s="1">
        <f t="shared" ref="AT306" si="4671">IF(COUNT(V306)&lt;1,0,IF((V$3-COUNTIF(V303:V310,"&lt;"&amp;V306))&lt;0,0,IF(((V$3-COUNTIF(V303:V310,"&lt;"&amp;V306))/COUNTIF(V303:V310,V306))&gt;1,1,(V$3-COUNTIF(V303:V310,"&lt;"&amp;V306))/COUNTIF(V303:V310,V306))))</f>
        <v>0</v>
      </c>
      <c r="AU306" s="1">
        <f t="shared" ref="AU306" si="4672">IF(COUNT(W306)&lt;1,0,IF((W$3-COUNTIF(W303:W310,"&lt;"&amp;W306))&lt;0,0,IF(((W$3-COUNTIF(W303:W310,"&lt;"&amp;W306))/COUNTIF(W303:W310,W306))&gt;1,1,(W$3-COUNTIF(W303:W310,"&lt;"&amp;W306))/COUNTIF(W303:W310,W306))))</f>
        <v>0</v>
      </c>
      <c r="AV306" s="1">
        <f t="shared" ref="AV306" si="4673">IF(COUNT(X306)&lt;1,0,IF((X$3-COUNTIF(X303:X310,"&lt;"&amp;X306))&lt;0,0,IF(((X$3-COUNTIF(X303:X310,"&lt;"&amp;X306))/COUNTIF(X303:X310,X306))&gt;1,1,(X$3-COUNTIF(X303:X310,"&lt;"&amp;X306))/COUNTIF(X303:X310,X306))))</f>
        <v>0</v>
      </c>
      <c r="AW306" s="1">
        <f t="shared" ref="AW306" si="4674">IF(COUNT(Y306)&lt;1,0,IF((Y$3-COUNTIF(Y303:Y310,"&lt;"&amp;Y306))&lt;0,0,IF(((Y$3-COUNTIF(Y303:Y310,"&lt;"&amp;Y306))/COUNTIF(Y303:Y310,Y306))&gt;1,1,(Y$3-COUNTIF(Y303:Y310,"&lt;"&amp;Y306))/COUNTIF(Y303:Y310,Y306))))</f>
        <v>0</v>
      </c>
    </row>
    <row r="307" spans="1:50" ht="15" x14ac:dyDescent="0.2">
      <c r="B307" s="27" t="s">
        <v>346</v>
      </c>
      <c r="C307" s="28" t="s">
        <v>221</v>
      </c>
      <c r="D307" s="7">
        <v>45</v>
      </c>
      <c r="E307" s="7">
        <v>45</v>
      </c>
      <c r="F307" s="7">
        <v>41</v>
      </c>
      <c r="G307" s="7">
        <v>45</v>
      </c>
      <c r="H307" s="7">
        <v>45</v>
      </c>
      <c r="I307" s="7">
        <v>37</v>
      </c>
      <c r="J307" s="7">
        <v>37</v>
      </c>
      <c r="K307" s="7">
        <v>30</v>
      </c>
      <c r="L307" s="7">
        <v>37</v>
      </c>
      <c r="M307" s="7">
        <v>37</v>
      </c>
      <c r="N307" s="7">
        <v>38</v>
      </c>
      <c r="O307" s="7">
        <v>38</v>
      </c>
      <c r="P307" s="7">
        <v>42</v>
      </c>
      <c r="Q307" s="7">
        <v>41</v>
      </c>
      <c r="R307" s="7">
        <v>45</v>
      </c>
      <c r="S307" s="7">
        <v>45</v>
      </c>
      <c r="T307" s="7">
        <v>45</v>
      </c>
      <c r="U307" s="7"/>
      <c r="V307" s="7"/>
      <c r="W307" s="7"/>
      <c r="X307" s="7"/>
      <c r="Y307" s="7"/>
      <c r="Z307" s="13">
        <f t="shared" si="4611"/>
        <v>40.764705882352942</v>
      </c>
      <c r="AB307" s="1">
        <f>IF(COUNT(D307)&lt;1,0,IF((D$3-COUNTIF(D303:D310,"&lt;"&amp;D307))&lt;0,0,IF(((D$3-COUNTIF(D303:D310,"&lt;"&amp;D307))/COUNTIF(D303:D310,D307))&gt;1,1,(D$3-COUNTIF(D303:D310,"&lt;"&amp;D307))/COUNTIF(D303:D310,D307))))</f>
        <v>0.25</v>
      </c>
      <c r="AC307" s="1">
        <f t="shared" ref="AC307" si="4675">IF(COUNT(E307)&lt;1,0,IF((E$3-COUNTIF(E303:E310,"&lt;"&amp;E307))&lt;0,0,IF(((E$3-COUNTIF(E303:E310,"&lt;"&amp;E307))/COUNTIF(E303:E310,E307))&gt;1,1,(E$3-COUNTIF(E303:E310,"&lt;"&amp;E307))/COUNTIF(E303:E310,E307))))</f>
        <v>0.25</v>
      </c>
      <c r="AD307" s="1">
        <f t="shared" ref="AD307" si="4676">IF(COUNT(F307)&lt;1,0,IF((F$3-COUNTIF(F303:F310,"&lt;"&amp;F307))&lt;0,0,IF(((F$3-COUNTIF(F303:F310,"&lt;"&amp;F307))/COUNTIF(F303:F310,F307))&gt;1,1,(F$3-COUNTIF(F303:F310,"&lt;"&amp;F307))/COUNTIF(F303:F310,F307))))</f>
        <v>1</v>
      </c>
      <c r="AE307" s="1">
        <f t="shared" ref="AE307" si="4677">IF(COUNT(G307)&lt;1,0,IF((G$3-COUNTIF(G303:G310,"&lt;"&amp;G307))&lt;0,0,IF(((G$3-COUNTIF(G303:G310,"&lt;"&amp;G307))/COUNTIF(G303:G310,G307))&gt;1,1,(G$3-COUNTIF(G303:G310,"&lt;"&amp;G307))/COUNTIF(G303:G310,G307))))</f>
        <v>0.25</v>
      </c>
      <c r="AF307" s="1">
        <f t="shared" ref="AF307" si="4678">IF(COUNT(H307)&lt;1,0,IF((H$3-COUNTIF(H303:H310,"&lt;"&amp;H307))&lt;0,0,IF(((H$3-COUNTIF(H303:H310,"&lt;"&amp;H307))/COUNTIF(H303:H310,H307))&gt;1,1,(H$3-COUNTIF(H303:H310,"&lt;"&amp;H307))/COUNTIF(H303:H310,H307))))</f>
        <v>0</v>
      </c>
      <c r="AG307" s="1">
        <f t="shared" ref="AG307" si="4679">IF(COUNT(I307)&lt;1,0,IF((I$3-COUNTIF(I303:I310,"&lt;"&amp;I307))&lt;0,0,IF(((I$3-COUNTIF(I303:I310,"&lt;"&amp;I307))/COUNTIF(I303:I310,I307))&gt;1,1,(I$3-COUNTIF(I303:I310,"&lt;"&amp;I307))/COUNTIF(I303:I310,I307))))</f>
        <v>1</v>
      </c>
      <c r="AH307" s="1">
        <f t="shared" ref="AH307" si="4680">IF(COUNT(J307)&lt;1,0,IF((J$3-COUNTIF(J303:J310,"&lt;"&amp;J307))&lt;0,0,IF(((J$3-COUNTIF(J303:J310,"&lt;"&amp;J307))/COUNTIF(J303:J310,J307))&gt;1,1,(J$3-COUNTIF(J303:J310,"&lt;"&amp;J307))/COUNTIF(J303:J310,J307))))</f>
        <v>1</v>
      </c>
      <c r="AI307" s="1">
        <f t="shared" ref="AI307" si="4681">IF(COUNT(K307)&lt;1,0,IF((K$3-COUNTIF(K303:K310,"&lt;"&amp;K307))&lt;0,0,IF(((K$3-COUNTIF(K303:K310,"&lt;"&amp;K307))/COUNTIF(K303:K310,K307))&gt;1,1,(K$3-COUNTIF(K303:K310,"&lt;"&amp;K307))/COUNTIF(K303:K310,K307))))</f>
        <v>1</v>
      </c>
      <c r="AJ307" s="1">
        <f t="shared" ref="AJ307" si="4682">IF(COUNT(L307)&lt;1,0,IF((L$3-COUNTIF(L303:L310,"&lt;"&amp;L307))&lt;0,0,IF(((L$3-COUNTIF(L303:L310,"&lt;"&amp;L307))/COUNTIF(L303:L310,L307))&gt;1,1,(L$3-COUNTIF(L303:L310,"&lt;"&amp;L307))/COUNTIF(L303:L310,L307))))</f>
        <v>1</v>
      </c>
      <c r="AK307" s="1">
        <f t="shared" ref="AK307" si="4683">IF(COUNT(M307)&lt;1,0,IF((M$3-COUNTIF(M303:M310,"&lt;"&amp;M307))&lt;0,0,IF(((M$3-COUNTIF(M303:M310,"&lt;"&amp;M307))/COUNTIF(M303:M310,M307))&gt;1,1,(M$3-COUNTIF(M303:M310,"&lt;"&amp;M307))/COUNTIF(M303:M310,M307))))</f>
        <v>1</v>
      </c>
      <c r="AL307" s="1">
        <f t="shared" ref="AL307" si="4684">IF(COUNT(N307)&lt;1,0,IF((N$3-COUNTIF(N303:N310,"&lt;"&amp;N307))&lt;0,0,IF(((N$3-COUNTIF(N303:N310,"&lt;"&amp;N307))/COUNTIF(N303:N310,N307))&gt;1,1,(N$3-COUNTIF(N303:N310,"&lt;"&amp;N307))/COUNTIF(N303:N310,N307))))</f>
        <v>1</v>
      </c>
      <c r="AM307" s="1">
        <f t="shared" ref="AM307" si="4685">IF(COUNT(O307)&lt;1,0,IF((O$3-COUNTIF(O303:O310,"&lt;"&amp;O307))&lt;0,0,IF(((O$3-COUNTIF(O303:O310,"&lt;"&amp;O307))/COUNTIF(O303:O310,O307))&gt;1,1,(O$3-COUNTIF(O303:O310,"&lt;"&amp;O307))/COUNTIF(O303:O310,O307))))</f>
        <v>1</v>
      </c>
      <c r="AN307" s="1">
        <f t="shared" ref="AN307" si="4686">IF(COUNT(P307)&lt;1,0,IF((P$3-COUNTIF(P303:P310,"&lt;"&amp;P307))&lt;0,0,IF(((P$3-COUNTIF(P303:P310,"&lt;"&amp;P307))/COUNTIF(P303:P310,P307))&gt;1,1,(P$3-COUNTIF(P303:P310,"&lt;"&amp;P307))/COUNTIF(P303:P310,P307))))</f>
        <v>1</v>
      </c>
      <c r="AO307" s="1">
        <f t="shared" ref="AO307" si="4687">IF(COUNT(Q307)&lt;1,0,IF((Q$3-COUNTIF(Q303:Q310,"&lt;"&amp;Q307))&lt;0,0,IF(((Q$3-COUNTIF(Q303:Q310,"&lt;"&amp;Q307))/COUNTIF(Q303:Q310,Q307))&gt;1,1,(Q$3-COUNTIF(Q303:Q310,"&lt;"&amp;Q307))/COUNTIF(Q303:Q310,Q307))))</f>
        <v>1</v>
      </c>
      <c r="AP307" s="1">
        <f t="shared" ref="AP307" si="4688">IF(COUNT(R307)&lt;1,0,IF((R$3-COUNTIF(R303:R310,"&lt;"&amp;R307))&lt;0,0,IF(((R$3-COUNTIF(R303:R310,"&lt;"&amp;R307))/COUNTIF(R303:R310,R307))&gt;1,1,(R$3-COUNTIF(R303:R310,"&lt;"&amp;R307))/COUNTIF(R303:R310,R307))))</f>
        <v>0.5</v>
      </c>
      <c r="AQ307" s="1">
        <f t="shared" ref="AQ307" si="4689">IF(COUNT(S307)&lt;1,0,IF((S$3-COUNTIF(S303:S310,"&lt;"&amp;S307))&lt;0,0,IF(((S$3-COUNTIF(S303:S310,"&lt;"&amp;S307))/COUNTIF(S303:S310,S307))&gt;1,1,(S$3-COUNTIF(S303:S310,"&lt;"&amp;S307))/COUNTIF(S303:S310,S307))))</f>
        <v>0.5</v>
      </c>
      <c r="AR307" s="1">
        <f t="shared" ref="AR307" si="4690">IF(COUNT(T307)&lt;1,0,IF((T$3-COUNTIF(T303:T310,"&lt;"&amp;T307))&lt;0,0,IF(((T$3-COUNTIF(T303:T310,"&lt;"&amp;T307))/COUNTIF(T303:T310,T307))&gt;1,1,(T$3-COUNTIF(T303:T310,"&lt;"&amp;T307))/COUNTIF(T303:T310,T307))))</f>
        <v>0.25</v>
      </c>
      <c r="AS307" s="1">
        <f t="shared" ref="AS307" si="4691">IF(COUNT(U307)&lt;1,0,IF((U$3-COUNTIF(U303:U310,"&lt;"&amp;U307))&lt;0,0,IF(((U$3-COUNTIF(U303:U310,"&lt;"&amp;U307))/COUNTIF(U303:U310,U307))&gt;1,1,(U$3-COUNTIF(U303:U310,"&lt;"&amp;U307))/COUNTIF(U303:U310,U307))))</f>
        <v>0</v>
      </c>
      <c r="AT307" s="1">
        <f t="shared" ref="AT307" si="4692">IF(COUNT(V307)&lt;1,0,IF((V$3-COUNTIF(V303:V310,"&lt;"&amp;V307))&lt;0,0,IF(((V$3-COUNTIF(V303:V310,"&lt;"&amp;V307))/COUNTIF(V303:V310,V307))&gt;1,1,(V$3-COUNTIF(V303:V310,"&lt;"&amp;V307))/COUNTIF(V303:V310,V307))))</f>
        <v>0</v>
      </c>
      <c r="AU307" s="1">
        <f t="shared" ref="AU307" si="4693">IF(COUNT(W307)&lt;1,0,IF((W$3-COUNTIF(W303:W310,"&lt;"&amp;W307))&lt;0,0,IF(((W$3-COUNTIF(W303:W310,"&lt;"&amp;W307))/COUNTIF(W303:W310,W307))&gt;1,1,(W$3-COUNTIF(W303:W310,"&lt;"&amp;W307))/COUNTIF(W303:W310,W307))))</f>
        <v>0</v>
      </c>
      <c r="AV307" s="1">
        <f t="shared" ref="AV307" si="4694">IF(COUNT(X307)&lt;1,0,IF((X$3-COUNTIF(X303:X310,"&lt;"&amp;X307))&lt;0,0,IF(((X$3-COUNTIF(X303:X310,"&lt;"&amp;X307))/COUNTIF(X303:X310,X307))&gt;1,1,(X$3-COUNTIF(X303:X310,"&lt;"&amp;X307))/COUNTIF(X303:X310,X307))))</f>
        <v>0</v>
      </c>
      <c r="AW307" s="1">
        <f t="shared" ref="AW307" si="4695">IF(COUNT(Y307)&lt;1,0,IF((Y$3-COUNTIF(Y303:Y310,"&lt;"&amp;Y307))&lt;0,0,IF(((Y$3-COUNTIF(Y303:Y310,"&lt;"&amp;Y307))/COUNTIF(Y303:Y310,Y307))&gt;1,1,(Y$3-COUNTIF(Y303:Y310,"&lt;"&amp;Y307))/COUNTIF(Y303:Y310,Y307))))</f>
        <v>0</v>
      </c>
    </row>
    <row r="308" spans="1:50" ht="15" x14ac:dyDescent="0.2">
      <c r="B308" s="27" t="s">
        <v>347</v>
      </c>
      <c r="C308" s="28" t="s">
        <v>221</v>
      </c>
      <c r="D308" s="7">
        <v>45</v>
      </c>
      <c r="E308" s="7">
        <v>45</v>
      </c>
      <c r="F308" s="7">
        <v>45</v>
      </c>
      <c r="G308" s="7">
        <v>45</v>
      </c>
      <c r="H308" s="7">
        <v>37</v>
      </c>
      <c r="I308" s="7">
        <v>45</v>
      </c>
      <c r="J308" s="7">
        <v>45</v>
      </c>
      <c r="K308" s="7">
        <v>45</v>
      </c>
      <c r="L308" s="7">
        <v>45</v>
      </c>
      <c r="M308" s="7">
        <v>45</v>
      </c>
      <c r="N308" s="7">
        <v>45</v>
      </c>
      <c r="O308" s="7">
        <v>39</v>
      </c>
      <c r="P308" s="7">
        <v>41</v>
      </c>
      <c r="Q308" s="7">
        <v>45</v>
      </c>
      <c r="R308" s="7">
        <v>45</v>
      </c>
      <c r="S308" s="7">
        <v>45</v>
      </c>
      <c r="T308" s="7">
        <v>45</v>
      </c>
      <c r="U308" s="7"/>
      <c r="V308" s="7"/>
      <c r="W308" s="7"/>
      <c r="X308" s="7"/>
      <c r="Y308" s="7"/>
      <c r="Z308" s="13">
        <f t="shared" si="4611"/>
        <v>43.941176470588232</v>
      </c>
      <c r="AB308" s="1">
        <f>IF(COUNT(D308)&lt;1,0,IF((D$3-COUNTIF(D303:D310,"&lt;"&amp;D308))&lt;0,0,IF(((D$3-COUNTIF(D303:D310,"&lt;"&amp;D308))/COUNTIF(D303:D310,D308))&gt;1,1,(D$3-COUNTIF(D303:D310,"&lt;"&amp;D308))/COUNTIF(D303:D310,D308))))</f>
        <v>0.25</v>
      </c>
      <c r="AC308" s="1">
        <f t="shared" ref="AC308" si="4696">IF(COUNT(E308)&lt;1,0,IF((E$3-COUNTIF(E303:E310,"&lt;"&amp;E308))&lt;0,0,IF(((E$3-COUNTIF(E303:E310,"&lt;"&amp;E308))/COUNTIF(E303:E310,E308))&gt;1,1,(E$3-COUNTIF(E303:E310,"&lt;"&amp;E308))/COUNTIF(E303:E310,E308))))</f>
        <v>0.25</v>
      </c>
      <c r="AD308" s="1">
        <f t="shared" ref="AD308" si="4697">IF(COUNT(F308)&lt;1,0,IF((F$3-COUNTIF(F303:F310,"&lt;"&amp;F308))&lt;0,0,IF(((F$3-COUNTIF(F303:F310,"&lt;"&amp;F308))/COUNTIF(F303:F310,F308))&gt;1,1,(F$3-COUNTIF(F303:F310,"&lt;"&amp;F308))/COUNTIF(F303:F310,F308))))</f>
        <v>0</v>
      </c>
      <c r="AE308" s="1">
        <f t="shared" ref="AE308" si="4698">IF(COUNT(G308)&lt;1,0,IF((G$3-COUNTIF(G303:G310,"&lt;"&amp;G308))&lt;0,0,IF(((G$3-COUNTIF(G303:G310,"&lt;"&amp;G308))/COUNTIF(G303:G310,G308))&gt;1,1,(G$3-COUNTIF(G303:G310,"&lt;"&amp;G308))/COUNTIF(G303:G310,G308))))</f>
        <v>0.25</v>
      </c>
      <c r="AF308" s="1">
        <f t="shared" ref="AF308" si="4699">IF(COUNT(H308)&lt;1,0,IF((H$3-COUNTIF(H303:H310,"&lt;"&amp;H308))&lt;0,0,IF(((H$3-COUNTIF(H303:H310,"&lt;"&amp;H308))/COUNTIF(H303:H310,H308))&gt;1,1,(H$3-COUNTIF(H303:H310,"&lt;"&amp;H308))/COUNTIF(H303:H310,H308))))</f>
        <v>1</v>
      </c>
      <c r="AG308" s="1">
        <f t="shared" ref="AG308" si="4700">IF(COUNT(I308)&lt;1,0,IF((I$3-COUNTIF(I303:I310,"&lt;"&amp;I308))&lt;0,0,IF(((I$3-COUNTIF(I303:I310,"&lt;"&amp;I308))/COUNTIF(I303:I310,I308))&gt;1,1,(I$3-COUNTIF(I303:I310,"&lt;"&amp;I308))/COUNTIF(I303:I310,I308))))</f>
        <v>0</v>
      </c>
      <c r="AH308" s="1">
        <f t="shared" ref="AH308" si="4701">IF(COUNT(J308)&lt;1,0,IF((J$3-COUNTIF(J303:J310,"&lt;"&amp;J308))&lt;0,0,IF(((J$3-COUNTIF(J303:J310,"&lt;"&amp;J308))/COUNTIF(J303:J310,J308))&gt;1,1,(J$3-COUNTIF(J303:J310,"&lt;"&amp;J308))/COUNTIF(J303:J310,J308))))</f>
        <v>0.4</v>
      </c>
      <c r="AI308" s="1">
        <f t="shared" ref="AI308" si="4702">IF(COUNT(K308)&lt;1,0,IF((K$3-COUNTIF(K303:K310,"&lt;"&amp;K308))&lt;0,0,IF(((K$3-COUNTIF(K303:K310,"&lt;"&amp;K308))/COUNTIF(K303:K310,K308))&gt;1,1,(K$3-COUNTIF(K303:K310,"&lt;"&amp;K308))/COUNTIF(K303:K310,K308))))</f>
        <v>0.4</v>
      </c>
      <c r="AJ308" s="1">
        <f t="shared" ref="AJ308" si="4703">IF(COUNT(L308)&lt;1,0,IF((L$3-COUNTIF(L303:L310,"&lt;"&amp;L308))&lt;0,0,IF(((L$3-COUNTIF(L303:L310,"&lt;"&amp;L308))/COUNTIF(L303:L310,L308))&gt;1,1,(L$3-COUNTIF(L303:L310,"&lt;"&amp;L308))/COUNTIF(L303:L310,L308))))</f>
        <v>0.4</v>
      </c>
      <c r="AK308" s="1">
        <f t="shared" ref="AK308" si="4704">IF(COUNT(M308)&lt;1,0,IF((M$3-COUNTIF(M303:M310,"&lt;"&amp;M308))&lt;0,0,IF(((M$3-COUNTIF(M303:M310,"&lt;"&amp;M308))/COUNTIF(M303:M310,M308))&gt;1,1,(M$3-COUNTIF(M303:M310,"&lt;"&amp;M308))/COUNTIF(M303:M310,M308))))</f>
        <v>0</v>
      </c>
      <c r="AL308" s="1">
        <f t="shared" ref="AL308" si="4705">IF(COUNT(N308)&lt;1,0,IF((N$3-COUNTIF(N303:N310,"&lt;"&amp;N308))&lt;0,0,IF(((N$3-COUNTIF(N303:N310,"&lt;"&amp;N308))/COUNTIF(N303:N310,N308))&gt;1,1,(N$3-COUNTIF(N303:N310,"&lt;"&amp;N308))/COUNTIF(N303:N310,N308))))</f>
        <v>0.4</v>
      </c>
      <c r="AM308" s="1">
        <f t="shared" ref="AM308" si="4706">IF(COUNT(O308)&lt;1,0,IF((O$3-COUNTIF(O303:O310,"&lt;"&amp;O308))&lt;0,0,IF(((O$3-COUNTIF(O303:O310,"&lt;"&amp;O308))/COUNTIF(O303:O310,O308))&gt;1,1,(O$3-COUNTIF(O303:O310,"&lt;"&amp;O308))/COUNTIF(O303:O310,O308))))</f>
        <v>1</v>
      </c>
      <c r="AN308" s="1">
        <f t="shared" ref="AN308" si="4707">IF(COUNT(P308)&lt;1,0,IF((P$3-COUNTIF(P303:P310,"&lt;"&amp;P308))&lt;0,0,IF(((P$3-COUNTIF(P303:P310,"&lt;"&amp;P308))/COUNTIF(P303:P310,P308))&gt;1,1,(P$3-COUNTIF(P303:P310,"&lt;"&amp;P308))/COUNTIF(P303:P310,P308))))</f>
        <v>1</v>
      </c>
      <c r="AO308" s="1">
        <f t="shared" ref="AO308" si="4708">IF(COUNT(Q308)&lt;1,0,IF((Q$3-COUNTIF(Q303:Q310,"&lt;"&amp;Q308))&lt;0,0,IF(((Q$3-COUNTIF(Q303:Q310,"&lt;"&amp;Q308))/COUNTIF(Q303:Q310,Q308))&gt;1,1,(Q$3-COUNTIF(Q303:Q310,"&lt;"&amp;Q308))/COUNTIF(Q303:Q310,Q308))))</f>
        <v>0</v>
      </c>
      <c r="AP308" s="1">
        <f t="shared" ref="AP308" si="4709">IF(COUNT(R308)&lt;1,0,IF((R$3-COUNTIF(R303:R310,"&lt;"&amp;R308))&lt;0,0,IF(((R$3-COUNTIF(R303:R310,"&lt;"&amp;R308))/COUNTIF(R303:R310,R308))&gt;1,1,(R$3-COUNTIF(R303:R310,"&lt;"&amp;R308))/COUNTIF(R303:R310,R308))))</f>
        <v>0.5</v>
      </c>
      <c r="AQ308" s="1">
        <f t="shared" ref="AQ308" si="4710">IF(COUNT(S308)&lt;1,0,IF((S$3-COUNTIF(S303:S310,"&lt;"&amp;S308))&lt;0,0,IF(((S$3-COUNTIF(S303:S310,"&lt;"&amp;S308))/COUNTIF(S303:S310,S308))&gt;1,1,(S$3-COUNTIF(S303:S310,"&lt;"&amp;S308))/COUNTIF(S303:S310,S308))))</f>
        <v>0.5</v>
      </c>
      <c r="AR308" s="1">
        <f t="shared" ref="AR308" si="4711">IF(COUNT(T308)&lt;1,0,IF((T$3-COUNTIF(T303:T310,"&lt;"&amp;T308))&lt;0,0,IF(((T$3-COUNTIF(T303:T310,"&lt;"&amp;T308))/COUNTIF(T303:T310,T308))&gt;1,1,(T$3-COUNTIF(T303:T310,"&lt;"&amp;T308))/COUNTIF(T303:T310,T308))))</f>
        <v>0.25</v>
      </c>
      <c r="AS308" s="1">
        <f t="shared" ref="AS308" si="4712">IF(COUNT(U308)&lt;1,0,IF((U$3-COUNTIF(U303:U310,"&lt;"&amp;U308))&lt;0,0,IF(((U$3-COUNTIF(U303:U310,"&lt;"&amp;U308))/COUNTIF(U303:U310,U308))&gt;1,1,(U$3-COUNTIF(U303:U310,"&lt;"&amp;U308))/COUNTIF(U303:U310,U308))))</f>
        <v>0</v>
      </c>
      <c r="AT308" s="1">
        <f t="shared" ref="AT308" si="4713">IF(COUNT(V308)&lt;1,0,IF((V$3-COUNTIF(V303:V310,"&lt;"&amp;V308))&lt;0,0,IF(((V$3-COUNTIF(V303:V310,"&lt;"&amp;V308))/COUNTIF(V303:V310,V308))&gt;1,1,(V$3-COUNTIF(V303:V310,"&lt;"&amp;V308))/COUNTIF(V303:V310,V308))))</f>
        <v>0</v>
      </c>
      <c r="AU308" s="1">
        <f t="shared" ref="AU308" si="4714">IF(COUNT(W308)&lt;1,0,IF((W$3-COUNTIF(W303:W310,"&lt;"&amp;W308))&lt;0,0,IF(((W$3-COUNTIF(W303:W310,"&lt;"&amp;W308))/COUNTIF(W303:W310,W308))&gt;1,1,(W$3-COUNTIF(W303:W310,"&lt;"&amp;W308))/COUNTIF(W303:W310,W308))))</f>
        <v>0</v>
      </c>
      <c r="AV308" s="1">
        <f t="shared" ref="AV308" si="4715">IF(COUNT(X308)&lt;1,0,IF((X$3-COUNTIF(X303:X310,"&lt;"&amp;X308))&lt;0,0,IF(((X$3-COUNTIF(X303:X310,"&lt;"&amp;X308))/COUNTIF(X303:X310,X308))&gt;1,1,(X$3-COUNTIF(X303:X310,"&lt;"&amp;X308))/COUNTIF(X303:X310,X308))))</f>
        <v>0</v>
      </c>
      <c r="AW308" s="1">
        <f t="shared" ref="AW308" si="4716">IF(COUNT(Y308)&lt;1,0,IF((Y$3-COUNTIF(Y303:Y310,"&lt;"&amp;Y308))&lt;0,0,IF(((Y$3-COUNTIF(Y303:Y310,"&lt;"&amp;Y308))/COUNTIF(Y303:Y310,Y308))&gt;1,1,(Y$3-COUNTIF(Y303:Y310,"&lt;"&amp;Y308))/COUNTIF(Y303:Y310,Y308))))</f>
        <v>0</v>
      </c>
    </row>
    <row r="309" spans="1:50" ht="15" x14ac:dyDescent="0.2">
      <c r="B309" s="27" t="s">
        <v>268</v>
      </c>
      <c r="C309" s="28" t="s">
        <v>221</v>
      </c>
      <c r="D309" s="7">
        <v>32</v>
      </c>
      <c r="E309" s="7">
        <v>37</v>
      </c>
      <c r="F309" s="7">
        <v>40</v>
      </c>
      <c r="G309" s="7">
        <v>38</v>
      </c>
      <c r="H309" s="7">
        <v>38</v>
      </c>
      <c r="I309" s="7">
        <v>35</v>
      </c>
      <c r="J309" s="7">
        <v>39</v>
      </c>
      <c r="K309" s="7">
        <v>38</v>
      </c>
      <c r="L309" s="7">
        <v>44</v>
      </c>
      <c r="M309" s="7">
        <v>43</v>
      </c>
      <c r="N309" s="7">
        <v>34</v>
      </c>
      <c r="O309" s="7">
        <v>36</v>
      </c>
      <c r="P309" s="7">
        <v>38</v>
      </c>
      <c r="Q309" s="7">
        <v>40</v>
      </c>
      <c r="R309" s="7">
        <v>32</v>
      </c>
      <c r="S309" s="7">
        <v>41</v>
      </c>
      <c r="T309" s="7">
        <v>44</v>
      </c>
      <c r="U309" s="7"/>
      <c r="V309" s="7"/>
      <c r="W309" s="7"/>
      <c r="X309" s="7"/>
      <c r="Y309" s="7"/>
      <c r="Z309" s="13">
        <f t="shared" si="4611"/>
        <v>38.176470588235297</v>
      </c>
      <c r="AB309" s="1">
        <f>IF(COUNT(D309)&lt;1,0,IF((D$3-COUNTIF(D303:D310,"&lt;"&amp;D309))&lt;0,0,IF(((D$3-COUNTIF(D303:D310,"&lt;"&amp;D309))/COUNTIF(D303:D310,D309))&gt;1,1,(D$3-COUNTIF(D303:D310,"&lt;"&amp;D309))/COUNTIF(D303:D310,D309))))</f>
        <v>1</v>
      </c>
      <c r="AC309" s="1">
        <f t="shared" ref="AC309" si="4717">IF(COUNT(E309)&lt;1,0,IF((E$3-COUNTIF(E303:E310,"&lt;"&amp;E309))&lt;0,0,IF(((E$3-COUNTIF(E303:E310,"&lt;"&amp;E309))/COUNTIF(E303:E310,E309))&gt;1,1,(E$3-COUNTIF(E303:E310,"&lt;"&amp;E309))/COUNTIF(E303:E310,E309))))</f>
        <v>1</v>
      </c>
      <c r="AD309" s="1">
        <f t="shared" ref="AD309" si="4718">IF(COUNT(F309)&lt;1,0,IF((F$3-COUNTIF(F303:F310,"&lt;"&amp;F309))&lt;0,0,IF(((F$3-COUNTIF(F303:F310,"&lt;"&amp;F309))/COUNTIF(F303:F310,F309))&gt;1,1,(F$3-COUNTIF(F303:F310,"&lt;"&amp;F309))/COUNTIF(F303:F310,F309))))</f>
        <v>1</v>
      </c>
      <c r="AE309" s="1">
        <f t="shared" ref="AE309" si="4719">IF(COUNT(G309)&lt;1,0,IF((G$3-COUNTIF(G303:G310,"&lt;"&amp;G309))&lt;0,0,IF(((G$3-COUNTIF(G303:G310,"&lt;"&amp;G309))/COUNTIF(G303:G310,G309))&gt;1,1,(G$3-COUNTIF(G303:G310,"&lt;"&amp;G309))/COUNTIF(G303:G310,G309))))</f>
        <v>1</v>
      </c>
      <c r="AF309" s="1">
        <f t="shared" ref="AF309" si="4720">IF(COUNT(H309)&lt;1,0,IF((H$3-COUNTIF(H303:H310,"&lt;"&amp;H309))&lt;0,0,IF(((H$3-COUNTIF(H303:H310,"&lt;"&amp;H309))/COUNTIF(H303:H310,H309))&gt;1,1,(H$3-COUNTIF(H303:H310,"&lt;"&amp;H309))/COUNTIF(H303:H310,H309))))</f>
        <v>1</v>
      </c>
      <c r="AG309" s="1">
        <f t="shared" ref="AG309" si="4721">IF(COUNT(I309)&lt;1,0,IF((I$3-COUNTIF(I303:I310,"&lt;"&amp;I309))&lt;0,0,IF(((I$3-COUNTIF(I303:I310,"&lt;"&amp;I309))/COUNTIF(I303:I310,I309))&gt;1,1,(I$3-COUNTIF(I303:I310,"&lt;"&amp;I309))/COUNTIF(I303:I310,I309))))</f>
        <v>1</v>
      </c>
      <c r="AH309" s="1">
        <f t="shared" ref="AH309" si="4722">IF(COUNT(J309)&lt;1,0,IF((J$3-COUNTIF(J303:J310,"&lt;"&amp;J309))&lt;0,0,IF(((J$3-COUNTIF(J303:J310,"&lt;"&amp;J309))/COUNTIF(J303:J310,J309))&gt;1,1,(J$3-COUNTIF(J303:J310,"&lt;"&amp;J309))/COUNTIF(J303:J310,J309))))</f>
        <v>1</v>
      </c>
      <c r="AI309" s="1">
        <f t="shared" ref="AI309" si="4723">IF(COUNT(K309)&lt;1,0,IF((K$3-COUNTIF(K303:K310,"&lt;"&amp;K309))&lt;0,0,IF(((K$3-COUNTIF(K303:K310,"&lt;"&amp;K309))/COUNTIF(K303:K310,K309))&gt;1,1,(K$3-COUNTIF(K303:K310,"&lt;"&amp;K309))/COUNTIF(K303:K310,K309))))</f>
        <v>1</v>
      </c>
      <c r="AJ309" s="1">
        <f t="shared" ref="AJ309" si="4724">IF(COUNT(L309)&lt;1,0,IF((L$3-COUNTIF(L303:L310,"&lt;"&amp;L309))&lt;0,0,IF(((L$3-COUNTIF(L303:L310,"&lt;"&amp;L309))/COUNTIF(L303:L310,L309))&gt;1,1,(L$3-COUNTIF(L303:L310,"&lt;"&amp;L309))/COUNTIF(L303:L310,L309))))</f>
        <v>1</v>
      </c>
      <c r="AK309" s="1">
        <f t="shared" ref="AK309" si="4725">IF(COUNT(M309)&lt;1,0,IF((M$3-COUNTIF(M303:M310,"&lt;"&amp;M309))&lt;0,0,IF(((M$3-COUNTIF(M303:M310,"&lt;"&amp;M309))/COUNTIF(M303:M310,M309))&gt;1,1,(M$3-COUNTIF(M303:M310,"&lt;"&amp;M309))/COUNTIF(M303:M310,M309))))</f>
        <v>1</v>
      </c>
      <c r="AL309" s="1">
        <f t="shared" ref="AL309" si="4726">IF(COUNT(N309)&lt;1,0,IF((N$3-COUNTIF(N303:N310,"&lt;"&amp;N309))&lt;0,0,IF(((N$3-COUNTIF(N303:N310,"&lt;"&amp;N309))/COUNTIF(N303:N310,N309))&gt;1,1,(N$3-COUNTIF(N303:N310,"&lt;"&amp;N309))/COUNTIF(N303:N310,N309))))</f>
        <v>1</v>
      </c>
      <c r="AM309" s="1">
        <f t="shared" ref="AM309" si="4727">IF(COUNT(O309)&lt;1,0,IF((O$3-COUNTIF(O303:O310,"&lt;"&amp;O309))&lt;0,0,IF(((O$3-COUNTIF(O303:O310,"&lt;"&amp;O309))/COUNTIF(O303:O310,O309))&gt;1,1,(O$3-COUNTIF(O303:O310,"&lt;"&amp;O309))/COUNTIF(O303:O310,O309))))</f>
        <v>1</v>
      </c>
      <c r="AN309" s="1">
        <f t="shared" ref="AN309" si="4728">IF(COUNT(P309)&lt;1,0,IF((P$3-COUNTIF(P303:P310,"&lt;"&amp;P309))&lt;0,0,IF(((P$3-COUNTIF(P303:P310,"&lt;"&amp;P309))/COUNTIF(P303:P310,P309))&gt;1,1,(P$3-COUNTIF(P303:P310,"&lt;"&amp;P309))/COUNTIF(P303:P310,P309))))</f>
        <v>1</v>
      </c>
      <c r="AO309" s="1">
        <f t="shared" ref="AO309" si="4729">IF(COUNT(Q309)&lt;1,0,IF((Q$3-COUNTIF(Q303:Q310,"&lt;"&amp;Q309))&lt;0,0,IF(((Q$3-COUNTIF(Q303:Q310,"&lt;"&amp;Q309))/COUNTIF(Q303:Q310,Q309))&gt;1,1,(Q$3-COUNTIF(Q303:Q310,"&lt;"&amp;Q309))/COUNTIF(Q303:Q310,Q309))))</f>
        <v>1</v>
      </c>
      <c r="AP309" s="1">
        <f t="shared" ref="AP309" si="4730">IF(COUNT(R309)&lt;1,0,IF((R$3-COUNTIF(R303:R310,"&lt;"&amp;R309))&lt;0,0,IF(((R$3-COUNTIF(R303:R310,"&lt;"&amp;R309))/COUNTIF(R303:R310,R309))&gt;1,1,(R$3-COUNTIF(R303:R310,"&lt;"&amp;R309))/COUNTIF(R303:R310,R309))))</f>
        <v>1</v>
      </c>
      <c r="AQ309" s="1">
        <f t="shared" ref="AQ309" si="4731">IF(COUNT(S309)&lt;1,0,IF((S$3-COUNTIF(S303:S310,"&lt;"&amp;S309))&lt;0,0,IF(((S$3-COUNTIF(S303:S310,"&lt;"&amp;S309))/COUNTIF(S303:S310,S309))&gt;1,1,(S$3-COUNTIF(S303:S310,"&lt;"&amp;S309))/COUNTIF(S303:S310,S309))))</f>
        <v>1</v>
      </c>
      <c r="AR309" s="1">
        <f t="shared" ref="AR309" si="4732">IF(COUNT(T309)&lt;1,0,IF((T$3-COUNTIF(T303:T310,"&lt;"&amp;T309))&lt;0,0,IF(((T$3-COUNTIF(T303:T310,"&lt;"&amp;T309))/COUNTIF(T303:T310,T309))&gt;1,1,(T$3-COUNTIF(T303:T310,"&lt;"&amp;T309))/COUNTIF(T303:T310,T309))))</f>
        <v>1</v>
      </c>
      <c r="AS309" s="1">
        <f t="shared" ref="AS309" si="4733">IF(COUNT(U309)&lt;1,0,IF((U$3-COUNTIF(U303:U310,"&lt;"&amp;U309))&lt;0,0,IF(((U$3-COUNTIF(U303:U310,"&lt;"&amp;U309))/COUNTIF(U303:U310,U309))&gt;1,1,(U$3-COUNTIF(U303:U310,"&lt;"&amp;U309))/COUNTIF(U303:U310,U309))))</f>
        <v>0</v>
      </c>
      <c r="AT309" s="1">
        <f t="shared" ref="AT309" si="4734">IF(COUNT(V309)&lt;1,0,IF((V$3-COUNTIF(V303:V310,"&lt;"&amp;V309))&lt;0,0,IF(((V$3-COUNTIF(V303:V310,"&lt;"&amp;V309))/COUNTIF(V303:V310,V309))&gt;1,1,(V$3-COUNTIF(V303:V310,"&lt;"&amp;V309))/COUNTIF(V303:V310,V309))))</f>
        <v>0</v>
      </c>
      <c r="AU309" s="1">
        <f t="shared" ref="AU309" si="4735">IF(COUNT(W309)&lt;1,0,IF((W$3-COUNTIF(W303:W310,"&lt;"&amp;W309))&lt;0,0,IF(((W$3-COUNTIF(W303:W310,"&lt;"&amp;W309))/COUNTIF(W303:W310,W309))&gt;1,1,(W$3-COUNTIF(W303:W310,"&lt;"&amp;W309))/COUNTIF(W303:W310,W309))))</f>
        <v>0</v>
      </c>
      <c r="AV309" s="1">
        <f t="shared" ref="AV309" si="4736">IF(COUNT(X309)&lt;1,0,IF((X$3-COUNTIF(X303:X310,"&lt;"&amp;X309))&lt;0,0,IF(((X$3-COUNTIF(X303:X310,"&lt;"&amp;X309))/COUNTIF(X303:X310,X309))&gt;1,1,(X$3-COUNTIF(X303:X310,"&lt;"&amp;X309))/COUNTIF(X303:X310,X309))))</f>
        <v>0</v>
      </c>
      <c r="AW309" s="1">
        <f t="shared" ref="AW309" si="4737">IF(COUNT(Y309)&lt;1,0,IF((Y$3-COUNTIF(Y303:Y310,"&lt;"&amp;Y309))&lt;0,0,IF(((Y$3-COUNTIF(Y303:Y310,"&lt;"&amp;Y309))/COUNTIF(Y303:Y310,Y309))&gt;1,1,(Y$3-COUNTIF(Y303:Y310,"&lt;"&amp;Y309))/COUNTIF(Y303:Y310,Y309))))</f>
        <v>0</v>
      </c>
    </row>
    <row r="310" spans="1:50" ht="15" x14ac:dyDescent="0.2">
      <c r="B310" s="11" t="s">
        <v>232</v>
      </c>
      <c r="C310" s="18" t="s">
        <v>221</v>
      </c>
      <c r="D310" s="7">
        <v>35</v>
      </c>
      <c r="E310" s="7">
        <v>30</v>
      </c>
      <c r="F310" s="7">
        <v>36</v>
      </c>
      <c r="G310" s="7">
        <v>35</v>
      </c>
      <c r="H310" s="7">
        <v>38</v>
      </c>
      <c r="I310" s="7">
        <v>39</v>
      </c>
      <c r="J310" s="7">
        <v>39</v>
      </c>
      <c r="K310" s="7">
        <v>38</v>
      </c>
      <c r="L310" s="7">
        <v>33</v>
      </c>
      <c r="M310" s="7">
        <v>39</v>
      </c>
      <c r="N310" s="7">
        <v>40</v>
      </c>
      <c r="O310" s="7">
        <v>35</v>
      </c>
      <c r="P310" s="7">
        <v>44</v>
      </c>
      <c r="Q310" s="7">
        <v>42</v>
      </c>
      <c r="R310" s="7">
        <v>36</v>
      </c>
      <c r="S310" s="7">
        <v>40</v>
      </c>
      <c r="T310" s="7">
        <v>37</v>
      </c>
      <c r="U310" s="7"/>
      <c r="V310" s="7"/>
      <c r="W310" s="7"/>
      <c r="X310" s="7"/>
      <c r="Y310" s="7"/>
      <c r="Z310" s="13">
        <f t="shared" si="4611"/>
        <v>37.411764705882355</v>
      </c>
      <c r="AB310" s="1">
        <f>IF(COUNT(D310)&lt;1,0,IF((D$3-COUNTIF(D303:D310,"&lt;"&amp;D310))&lt;0,0,IF(((D$3-COUNTIF(D303:D310,"&lt;"&amp;D310))/COUNTIF(D303:D310,D310))&gt;1,1,(D$3-COUNTIF(D303:D310,"&lt;"&amp;D310))/COUNTIF(D303:D310,D310))))</f>
        <v>1</v>
      </c>
      <c r="AC310" s="1">
        <f t="shared" ref="AC310" si="4738">IF(COUNT(E310)&lt;1,0,IF((E$3-COUNTIF(E303:E310,"&lt;"&amp;E310))&lt;0,0,IF(((E$3-COUNTIF(E303:E310,"&lt;"&amp;E310))/COUNTIF(E303:E310,E310))&gt;1,1,(E$3-COUNTIF(E303:E310,"&lt;"&amp;E310))/COUNTIF(E303:E310,E310))))</f>
        <v>1</v>
      </c>
      <c r="AD310" s="1">
        <f t="shared" ref="AD310" si="4739">IF(COUNT(F310)&lt;1,0,IF((F$3-COUNTIF(F303:F310,"&lt;"&amp;F310))&lt;0,0,IF(((F$3-COUNTIF(F303:F310,"&lt;"&amp;F310))/COUNTIF(F303:F310,F310))&gt;1,1,(F$3-COUNTIF(F303:F310,"&lt;"&amp;F310))/COUNTIF(F303:F310,F310))))</f>
        <v>1</v>
      </c>
      <c r="AE310" s="1">
        <f t="shared" ref="AE310" si="4740">IF(COUNT(G310)&lt;1,0,IF((G$3-COUNTIF(G303:G310,"&lt;"&amp;G310))&lt;0,0,IF(((G$3-COUNTIF(G303:G310,"&lt;"&amp;G310))/COUNTIF(G303:G310,G310))&gt;1,1,(G$3-COUNTIF(G303:G310,"&lt;"&amp;G310))/COUNTIF(G303:G310,G310))))</f>
        <v>1</v>
      </c>
      <c r="AF310" s="1">
        <f t="shared" ref="AF310" si="4741">IF(COUNT(H310)&lt;1,0,IF((H$3-COUNTIF(H303:H310,"&lt;"&amp;H310))&lt;0,0,IF(((H$3-COUNTIF(H303:H310,"&lt;"&amp;H310))/COUNTIF(H303:H310,H310))&gt;1,1,(H$3-COUNTIF(H303:H310,"&lt;"&amp;H310))/COUNTIF(H303:H310,H310))))</f>
        <v>1</v>
      </c>
      <c r="AG310" s="1">
        <f t="shared" ref="AG310" si="4742">IF(COUNT(I310)&lt;1,0,IF((I$3-COUNTIF(I303:I310,"&lt;"&amp;I310))&lt;0,0,IF(((I$3-COUNTIF(I303:I310,"&lt;"&amp;I310))/COUNTIF(I303:I310,I310))&gt;1,1,(I$3-COUNTIF(I303:I310,"&lt;"&amp;I310))/COUNTIF(I303:I310,I310))))</f>
        <v>1</v>
      </c>
      <c r="AH310" s="1">
        <f t="shared" ref="AH310" si="4743">IF(COUNT(J310)&lt;1,0,IF((J$3-COUNTIF(J303:J310,"&lt;"&amp;J310))&lt;0,0,IF(((J$3-COUNTIF(J303:J310,"&lt;"&amp;J310))/COUNTIF(J303:J310,J310))&gt;1,1,(J$3-COUNTIF(J303:J310,"&lt;"&amp;J310))/COUNTIF(J303:J310,J310))))</f>
        <v>1</v>
      </c>
      <c r="AI310" s="1">
        <f t="shared" ref="AI310" si="4744">IF(COUNT(K310)&lt;1,0,IF((K$3-COUNTIF(K303:K310,"&lt;"&amp;K310))&lt;0,0,IF(((K$3-COUNTIF(K303:K310,"&lt;"&amp;K310))/COUNTIF(K303:K310,K310))&gt;1,1,(K$3-COUNTIF(K303:K310,"&lt;"&amp;K310))/COUNTIF(K303:K310,K310))))</f>
        <v>1</v>
      </c>
      <c r="AJ310" s="1">
        <f t="shared" ref="AJ310" si="4745">IF(COUNT(L310)&lt;1,0,IF((L$3-COUNTIF(L303:L310,"&lt;"&amp;L310))&lt;0,0,IF(((L$3-COUNTIF(L303:L310,"&lt;"&amp;L310))/COUNTIF(L303:L310,L310))&gt;1,1,(L$3-COUNTIF(L303:L310,"&lt;"&amp;L310))/COUNTIF(L303:L310,L310))))</f>
        <v>1</v>
      </c>
      <c r="AK310" s="1">
        <f t="shared" ref="AK310" si="4746">IF(COUNT(M310)&lt;1,0,IF((M$3-COUNTIF(M303:M310,"&lt;"&amp;M310))&lt;0,0,IF(((M$3-COUNTIF(M303:M310,"&lt;"&amp;M310))/COUNTIF(M303:M310,M310))&gt;1,1,(M$3-COUNTIF(M303:M310,"&lt;"&amp;M310))/COUNTIF(M303:M310,M310))))</f>
        <v>1</v>
      </c>
      <c r="AL310" s="1">
        <f t="shared" ref="AL310" si="4747">IF(COUNT(N310)&lt;1,0,IF((N$3-COUNTIF(N303:N310,"&lt;"&amp;N310))&lt;0,0,IF(((N$3-COUNTIF(N303:N310,"&lt;"&amp;N310))/COUNTIF(N303:N310,N310))&gt;1,1,(N$3-COUNTIF(N303:N310,"&lt;"&amp;N310))/COUNTIF(N303:N310,N310))))</f>
        <v>1</v>
      </c>
      <c r="AM310" s="1">
        <f t="shared" ref="AM310" si="4748">IF(COUNT(O310)&lt;1,0,IF((O$3-COUNTIF(O303:O310,"&lt;"&amp;O310))&lt;0,0,IF(((O$3-COUNTIF(O303:O310,"&lt;"&amp;O310))/COUNTIF(O303:O310,O310))&gt;1,1,(O$3-COUNTIF(O303:O310,"&lt;"&amp;O310))/COUNTIF(O303:O310,O310))))</f>
        <v>1</v>
      </c>
      <c r="AN310" s="1">
        <f t="shared" ref="AN310" si="4749">IF(COUNT(P310)&lt;1,0,IF((P$3-COUNTIF(P303:P310,"&lt;"&amp;P310))&lt;0,0,IF(((P$3-COUNTIF(P303:P310,"&lt;"&amp;P310))/COUNTIF(P303:P310,P310))&gt;1,1,(P$3-COUNTIF(P303:P310,"&lt;"&amp;P310))/COUNTIF(P303:P310,P310))))</f>
        <v>0</v>
      </c>
      <c r="AO310" s="1">
        <f t="shared" ref="AO310" si="4750">IF(COUNT(Q310)&lt;1,0,IF((Q$3-COUNTIF(Q303:Q310,"&lt;"&amp;Q310))&lt;0,0,IF(((Q$3-COUNTIF(Q303:Q310,"&lt;"&amp;Q310))/COUNTIF(Q303:Q310,Q310))&gt;1,1,(Q$3-COUNTIF(Q303:Q310,"&lt;"&amp;Q310))/COUNTIF(Q303:Q310,Q310))))</f>
        <v>1</v>
      </c>
      <c r="AP310" s="1">
        <f t="shared" ref="AP310" si="4751">IF(COUNT(R310)&lt;1,0,IF((R$3-COUNTIF(R303:R310,"&lt;"&amp;R310))&lt;0,0,IF(((R$3-COUNTIF(R303:R310,"&lt;"&amp;R310))/COUNTIF(R303:R310,R310))&gt;1,1,(R$3-COUNTIF(R303:R310,"&lt;"&amp;R310))/COUNTIF(R303:R310,R310))))</f>
        <v>1</v>
      </c>
      <c r="AQ310" s="1">
        <f t="shared" ref="AQ310" si="4752">IF(COUNT(S310)&lt;1,0,IF((S$3-COUNTIF(S303:S310,"&lt;"&amp;S310))&lt;0,0,IF(((S$3-COUNTIF(S303:S310,"&lt;"&amp;S310))/COUNTIF(S303:S310,S310))&gt;1,1,(S$3-COUNTIF(S303:S310,"&lt;"&amp;S310))/COUNTIF(S303:S310,S310))))</f>
        <v>1</v>
      </c>
      <c r="AR310" s="1">
        <f t="shared" ref="AR310" si="4753">IF(COUNT(T310)&lt;1,0,IF((T$3-COUNTIF(T303:T310,"&lt;"&amp;T310))&lt;0,0,IF(((T$3-COUNTIF(T303:T310,"&lt;"&amp;T310))/COUNTIF(T303:T310,T310))&gt;1,1,(T$3-COUNTIF(T303:T310,"&lt;"&amp;T310))/COUNTIF(T303:T310,T310))))</f>
        <v>1</v>
      </c>
      <c r="AS310" s="1">
        <f t="shared" ref="AS310" si="4754">IF(COUNT(U310)&lt;1,0,IF((U$3-COUNTIF(U303:U310,"&lt;"&amp;U310))&lt;0,0,IF(((U$3-COUNTIF(U303:U310,"&lt;"&amp;U310))/COUNTIF(U303:U310,U310))&gt;1,1,(U$3-COUNTIF(U303:U310,"&lt;"&amp;U310))/COUNTIF(U303:U310,U310))))</f>
        <v>0</v>
      </c>
      <c r="AT310" s="1">
        <f t="shared" ref="AT310" si="4755">IF(COUNT(V310)&lt;1,0,IF((V$3-COUNTIF(V303:V310,"&lt;"&amp;V310))&lt;0,0,IF(((V$3-COUNTIF(V303:V310,"&lt;"&amp;V310))/COUNTIF(V303:V310,V310))&gt;1,1,(V$3-COUNTIF(V303:V310,"&lt;"&amp;V310))/COUNTIF(V303:V310,V310))))</f>
        <v>0</v>
      </c>
      <c r="AU310" s="1">
        <f t="shared" ref="AU310" si="4756">IF(COUNT(W310)&lt;1,0,IF((W$3-COUNTIF(W303:W310,"&lt;"&amp;W310))&lt;0,0,IF(((W$3-COUNTIF(W303:W310,"&lt;"&amp;W310))/COUNTIF(W303:W310,W310))&gt;1,1,(W$3-COUNTIF(W303:W310,"&lt;"&amp;W310))/COUNTIF(W303:W310,W310))))</f>
        <v>0</v>
      </c>
      <c r="AV310" s="1">
        <f t="shared" ref="AV310" si="4757">IF(COUNT(X310)&lt;1,0,IF((X$3-COUNTIF(X303:X310,"&lt;"&amp;X310))&lt;0,0,IF(((X$3-COUNTIF(X303:X310,"&lt;"&amp;X310))/COUNTIF(X303:X310,X310))&gt;1,1,(X$3-COUNTIF(X303:X310,"&lt;"&amp;X310))/COUNTIF(X303:X310,X310))))</f>
        <v>0</v>
      </c>
      <c r="AW310" s="1">
        <f t="shared" ref="AW310" si="4758">IF(COUNT(Y310)&lt;1,0,IF((Y$3-COUNTIF(Y303:Y310,"&lt;"&amp;Y310))&lt;0,0,IF(((Y$3-COUNTIF(Y303:Y310,"&lt;"&amp;Y310))/COUNTIF(Y303:Y310,Y310))&gt;1,1,(Y$3-COUNTIF(Y303:Y310,"&lt;"&amp;Y310))/COUNTIF(Y303:Y310,Y310))))</f>
        <v>0</v>
      </c>
    </row>
    <row r="311" spans="1:50" x14ac:dyDescent="0.2">
      <c r="A311" s="9">
        <v>28</v>
      </c>
      <c r="B311" s="6" t="s">
        <v>51</v>
      </c>
      <c r="C311" s="1"/>
      <c r="D311" s="1">
        <f t="shared" ref="D311:Y311" si="4759">SUMIF(AB303:AB310,"&gt;0",D303:D310)-((SUMIF(AB303:AB310,"&lt;1",D303:D310)-SUMIF(AB303:AB310,0,D303:D310))/   IF((COUNTIF(AB303:AB310,"&lt;1")-COUNTIF(AB303:AB310,0))=0,1,(COUNTIF(AB303:AB310,"&lt;1")-COUNTIF(AB303:AB310,0))))*(COUNTIF(AB303:AB310,"&gt;0")-D$3)</f>
        <v>183</v>
      </c>
      <c r="E311" s="1">
        <f t="shared" si="4759"/>
        <v>186</v>
      </c>
      <c r="F311" s="1">
        <f t="shared" si="4759"/>
        <v>184</v>
      </c>
      <c r="G311" s="1">
        <f t="shared" si="4759"/>
        <v>195</v>
      </c>
      <c r="H311" s="1">
        <f t="shared" si="4759"/>
        <v>188</v>
      </c>
      <c r="I311" s="1">
        <f t="shared" si="4759"/>
        <v>176</v>
      </c>
      <c r="J311" s="1">
        <f t="shared" si="4759"/>
        <v>205</v>
      </c>
      <c r="K311" s="1">
        <f t="shared" si="4759"/>
        <v>196</v>
      </c>
      <c r="L311" s="1">
        <f t="shared" si="4759"/>
        <v>204</v>
      </c>
      <c r="M311" s="1">
        <f t="shared" si="4759"/>
        <v>195</v>
      </c>
      <c r="N311" s="1">
        <f t="shared" si="4759"/>
        <v>202</v>
      </c>
      <c r="O311" s="1">
        <f t="shared" si="4759"/>
        <v>184</v>
      </c>
      <c r="P311" s="1">
        <f t="shared" si="4759"/>
        <v>196</v>
      </c>
      <c r="Q311" s="1">
        <f t="shared" si="4759"/>
        <v>200</v>
      </c>
      <c r="R311" s="1">
        <f t="shared" si="4759"/>
        <v>203</v>
      </c>
      <c r="S311" s="1">
        <f t="shared" si="4759"/>
        <v>216</v>
      </c>
      <c r="T311" s="1">
        <f t="shared" si="4759"/>
        <v>202</v>
      </c>
      <c r="U311" s="1">
        <f t="shared" si="4759"/>
        <v>0</v>
      </c>
      <c r="V311" s="1">
        <f t="shared" si="4759"/>
        <v>0</v>
      </c>
      <c r="W311" s="1">
        <f t="shared" si="4759"/>
        <v>0</v>
      </c>
      <c r="X311" s="1">
        <f t="shared" si="4759"/>
        <v>0</v>
      </c>
      <c r="Y311" s="1">
        <f t="shared" si="4759"/>
        <v>0</v>
      </c>
    </row>
    <row r="312" spans="1:50" x14ac:dyDescent="0.2">
      <c r="AX312" s="31"/>
    </row>
    <row r="313" spans="1:50" x14ac:dyDescent="0.2">
      <c r="B313" s="6" t="s">
        <v>165</v>
      </c>
      <c r="C313" s="1" t="s">
        <v>63</v>
      </c>
      <c r="D313" s="4">
        <v>1</v>
      </c>
      <c r="E313" s="4">
        <v>2</v>
      </c>
      <c r="F313" s="4">
        <v>3</v>
      </c>
      <c r="G313" s="4">
        <v>4</v>
      </c>
      <c r="H313" s="4">
        <v>5</v>
      </c>
      <c r="I313" s="4">
        <v>6</v>
      </c>
      <c r="J313" s="4">
        <v>7</v>
      </c>
      <c r="K313" s="4">
        <v>8</v>
      </c>
      <c r="L313" s="4">
        <v>9</v>
      </c>
      <c r="M313" s="4">
        <v>10</v>
      </c>
      <c r="N313" s="4">
        <v>11</v>
      </c>
      <c r="O313" s="4">
        <v>12</v>
      </c>
      <c r="P313" s="4">
        <v>13</v>
      </c>
      <c r="Q313" s="4">
        <v>14</v>
      </c>
      <c r="R313" s="4">
        <v>15</v>
      </c>
      <c r="S313" s="4">
        <v>16</v>
      </c>
      <c r="T313" s="4">
        <v>17</v>
      </c>
      <c r="U313" s="4">
        <v>18</v>
      </c>
      <c r="V313" s="4">
        <v>19</v>
      </c>
      <c r="W313" s="4">
        <v>20</v>
      </c>
      <c r="X313" s="4">
        <v>21</v>
      </c>
      <c r="Y313" s="4">
        <v>22</v>
      </c>
      <c r="Z313" s="12" t="s">
        <v>4</v>
      </c>
    </row>
    <row r="314" spans="1:50" ht="15" x14ac:dyDescent="0.2">
      <c r="B314" s="11" t="s">
        <v>142</v>
      </c>
      <c r="C314" s="18" t="s">
        <v>221</v>
      </c>
      <c r="D314" s="7">
        <v>33</v>
      </c>
      <c r="E314" s="7">
        <v>44</v>
      </c>
      <c r="F314" s="7">
        <v>40</v>
      </c>
      <c r="G314" s="7">
        <v>37</v>
      </c>
      <c r="H314" s="7">
        <v>37</v>
      </c>
      <c r="I314" s="7">
        <v>37</v>
      </c>
      <c r="J314" s="7">
        <v>37</v>
      </c>
      <c r="K314" s="7">
        <v>35</v>
      </c>
      <c r="L314" s="7">
        <v>37</v>
      </c>
      <c r="M314" s="7">
        <v>41</v>
      </c>
      <c r="N314" s="7">
        <v>41</v>
      </c>
      <c r="O314" s="7">
        <v>38</v>
      </c>
      <c r="P314" s="7">
        <v>40</v>
      </c>
      <c r="Q314" s="7">
        <v>41</v>
      </c>
      <c r="R314" s="7">
        <v>44</v>
      </c>
      <c r="S314" s="7">
        <v>38</v>
      </c>
      <c r="T314" s="7">
        <v>43</v>
      </c>
      <c r="U314" s="7"/>
      <c r="V314" s="7"/>
      <c r="W314" s="7"/>
      <c r="X314" s="7"/>
      <c r="Y314" s="7"/>
      <c r="Z314" s="13">
        <f>IF(D314&lt;&gt;"",AVERAGE(D314:Y314),"")</f>
        <v>39</v>
      </c>
      <c r="AB314" s="1">
        <f>IF(COUNT(D314)&lt;1,0,IF((D$3-COUNTIF(D314:D321,"&lt;"&amp;D314))&lt;0,0,IF(((D$3-COUNTIF(D314:D321,"&lt;"&amp;D314))/COUNTIF(D314:D321,D314))&gt;1,1,(D$3-COUNTIF(D314:D321,"&lt;"&amp;D314))/COUNTIF(D314:D321,D314))))</f>
        <v>1</v>
      </c>
      <c r="AC314" s="1">
        <f t="shared" ref="AC314" si="4760">IF(COUNT(E314)&lt;1,0,IF((E$3-COUNTIF(E314:E321,"&lt;"&amp;E314))&lt;0,0,IF(((E$3-COUNTIF(E314:E321,"&lt;"&amp;E314))/COUNTIF(E314:E321,E314))&gt;1,1,(E$3-COUNTIF(E314:E321,"&lt;"&amp;E314))/COUNTIF(E314:E321,E314))))</f>
        <v>1</v>
      </c>
      <c r="AD314" s="1">
        <f t="shared" ref="AD314" si="4761">IF(COUNT(F314)&lt;1,0,IF((F$3-COUNTIF(F314:F321,"&lt;"&amp;F314))&lt;0,0,IF(((F$3-COUNTIF(F314:F321,"&lt;"&amp;F314))/COUNTIF(F314:F321,F314))&gt;1,1,(F$3-COUNTIF(F314:F321,"&lt;"&amp;F314))/COUNTIF(F314:F321,F314))))</f>
        <v>0.5</v>
      </c>
      <c r="AE314" s="1">
        <f t="shared" ref="AE314" si="4762">IF(COUNT(G314)&lt;1,0,IF((G$3-COUNTIF(G314:G321,"&lt;"&amp;G314))&lt;0,0,IF(((G$3-COUNTIF(G314:G321,"&lt;"&amp;G314))/COUNTIF(G314:G321,G314))&gt;1,1,(G$3-COUNTIF(G314:G321,"&lt;"&amp;G314))/COUNTIF(G314:G321,G314))))</f>
        <v>1</v>
      </c>
      <c r="AF314" s="1">
        <f t="shared" ref="AF314" si="4763">IF(COUNT(H314)&lt;1,0,IF((H$3-COUNTIF(H314:H321,"&lt;"&amp;H314))&lt;0,0,IF(((H$3-COUNTIF(H314:H321,"&lt;"&amp;H314))/COUNTIF(H314:H321,H314))&gt;1,1,(H$3-COUNTIF(H314:H321,"&lt;"&amp;H314))/COUNTIF(H314:H321,H314))))</f>
        <v>1</v>
      </c>
      <c r="AG314" s="1">
        <f t="shared" ref="AG314" si="4764">IF(COUNT(I314)&lt;1,0,IF((I$3-COUNTIF(I314:I321,"&lt;"&amp;I314))&lt;0,0,IF(((I$3-COUNTIF(I314:I321,"&lt;"&amp;I314))/COUNTIF(I314:I321,I314))&gt;1,1,(I$3-COUNTIF(I314:I321,"&lt;"&amp;I314))/COUNTIF(I314:I321,I314))))</f>
        <v>1</v>
      </c>
      <c r="AH314" s="1">
        <f t="shared" ref="AH314" si="4765">IF(COUNT(J314)&lt;1,0,IF((J$3-COUNTIF(J314:J321,"&lt;"&amp;J314))&lt;0,0,IF(((J$3-COUNTIF(J314:J321,"&lt;"&amp;J314))/COUNTIF(J314:J321,J314))&gt;1,1,(J$3-COUNTIF(J314:J321,"&lt;"&amp;J314))/COUNTIF(J314:J321,J314))))</f>
        <v>1</v>
      </c>
      <c r="AI314" s="1">
        <f t="shared" ref="AI314" si="4766">IF(COUNT(K314)&lt;1,0,IF((K$3-COUNTIF(K314:K321,"&lt;"&amp;K314))&lt;0,0,IF(((K$3-COUNTIF(K314:K321,"&lt;"&amp;K314))/COUNTIF(K314:K321,K314))&gt;1,1,(K$3-COUNTIF(K314:K321,"&lt;"&amp;K314))/COUNTIF(K314:K321,K314))))</f>
        <v>1</v>
      </c>
      <c r="AJ314" s="1">
        <f t="shared" ref="AJ314" si="4767">IF(COUNT(L314)&lt;1,0,IF((L$3-COUNTIF(L314:L321,"&lt;"&amp;L314))&lt;0,0,IF(((L$3-COUNTIF(L314:L321,"&lt;"&amp;L314))/COUNTIF(L314:L321,L314))&gt;1,1,(L$3-COUNTIF(L314:L321,"&lt;"&amp;L314))/COUNTIF(L314:L321,L314))))</f>
        <v>1</v>
      </c>
      <c r="AK314" s="1">
        <f t="shared" ref="AK314" si="4768">IF(COUNT(M314)&lt;1,0,IF((M$3-COUNTIF(M314:M321,"&lt;"&amp;M314))&lt;0,0,IF(((M$3-COUNTIF(M314:M321,"&lt;"&amp;M314))/COUNTIF(M314:M321,M314))&gt;1,1,(M$3-COUNTIF(M314:M321,"&lt;"&amp;M314))/COUNTIF(M314:M321,M314))))</f>
        <v>0</v>
      </c>
      <c r="AL314" s="1">
        <f t="shared" ref="AL314" si="4769">IF(COUNT(N314)&lt;1,0,IF((N$3-COUNTIF(N314:N321,"&lt;"&amp;N314))&lt;0,0,IF(((N$3-COUNTIF(N314:N321,"&lt;"&amp;N314))/COUNTIF(N314:N321,N314))&gt;1,1,(N$3-COUNTIF(N314:N321,"&lt;"&amp;N314))/COUNTIF(N314:N321,N314))))</f>
        <v>1</v>
      </c>
      <c r="AM314" s="1">
        <f t="shared" ref="AM314" si="4770">IF(COUNT(O314)&lt;1,0,IF((O$3-COUNTIF(O314:O321,"&lt;"&amp;O314))&lt;0,0,IF(((O$3-COUNTIF(O314:O321,"&lt;"&amp;O314))/COUNTIF(O314:O321,O314))&gt;1,1,(O$3-COUNTIF(O314:O321,"&lt;"&amp;O314))/COUNTIF(O314:O321,O314))))</f>
        <v>1</v>
      </c>
      <c r="AN314" s="1">
        <f t="shared" ref="AN314" si="4771">IF(COUNT(P314)&lt;1,0,IF((P$3-COUNTIF(P314:P321,"&lt;"&amp;P314))&lt;0,0,IF(((P$3-COUNTIF(P314:P321,"&lt;"&amp;P314))/COUNTIF(P314:P321,P314))&gt;1,1,(P$3-COUNTIF(P314:P321,"&lt;"&amp;P314))/COUNTIF(P314:P321,P314))))</f>
        <v>1</v>
      </c>
      <c r="AO314" s="1">
        <f t="shared" ref="AO314" si="4772">IF(COUNT(Q314)&lt;1,0,IF((Q$3-COUNTIF(Q314:Q321,"&lt;"&amp;Q314))&lt;0,0,IF(((Q$3-COUNTIF(Q314:Q321,"&lt;"&amp;Q314))/COUNTIF(Q314:Q321,Q314))&gt;1,1,(Q$3-COUNTIF(Q314:Q321,"&lt;"&amp;Q314))/COUNTIF(Q314:Q321,Q314))))</f>
        <v>1</v>
      </c>
      <c r="AP314" s="1">
        <f t="shared" ref="AP314" si="4773">IF(COUNT(R314)&lt;1,0,IF((R$3-COUNTIF(R314:R321,"&lt;"&amp;R314))&lt;0,0,IF(((R$3-COUNTIF(R314:R321,"&lt;"&amp;R314))/COUNTIF(R314:R321,R314))&gt;1,1,(R$3-COUNTIF(R314:R321,"&lt;"&amp;R314))/COUNTIF(R314:R321,R314))))</f>
        <v>1</v>
      </c>
      <c r="AQ314" s="1">
        <f t="shared" ref="AQ314" si="4774">IF(COUNT(S314)&lt;1,0,IF((S$3-COUNTIF(S314:S321,"&lt;"&amp;S314))&lt;0,0,IF(((S$3-COUNTIF(S314:S321,"&lt;"&amp;S314))/COUNTIF(S314:S321,S314))&gt;1,1,(S$3-COUNTIF(S314:S321,"&lt;"&amp;S314))/COUNTIF(S314:S321,S314))))</f>
        <v>1</v>
      </c>
      <c r="AR314" s="1">
        <f t="shared" ref="AR314" si="4775">IF(COUNT(T314)&lt;1,0,IF((T$3-COUNTIF(T314:T321,"&lt;"&amp;T314))&lt;0,0,IF(((T$3-COUNTIF(T314:T321,"&lt;"&amp;T314))/COUNTIF(T314:T321,T314))&gt;1,1,(T$3-COUNTIF(T314:T321,"&lt;"&amp;T314))/COUNTIF(T314:T321,T314))))</f>
        <v>1</v>
      </c>
      <c r="AS314" s="1">
        <f t="shared" ref="AS314" si="4776">IF(COUNT(U314)&lt;1,0,IF((U$3-COUNTIF(U314:U321,"&lt;"&amp;U314))&lt;0,0,IF(((U$3-COUNTIF(U314:U321,"&lt;"&amp;U314))/COUNTIF(U314:U321,U314))&gt;1,1,(U$3-COUNTIF(U314:U321,"&lt;"&amp;U314))/COUNTIF(U314:U321,U314))))</f>
        <v>0</v>
      </c>
      <c r="AT314" s="1">
        <f t="shared" ref="AT314" si="4777">IF(COUNT(V314)&lt;1,0,IF((V$3-COUNTIF(V314:V321,"&lt;"&amp;V314))&lt;0,0,IF(((V$3-COUNTIF(V314:V321,"&lt;"&amp;V314))/COUNTIF(V314:V321,V314))&gt;1,1,(V$3-COUNTIF(V314:V321,"&lt;"&amp;V314))/COUNTIF(V314:V321,V314))))</f>
        <v>0</v>
      </c>
      <c r="AU314" s="1">
        <f t="shared" ref="AU314" si="4778">IF(COUNT(W314)&lt;1,0,IF((W$3-COUNTIF(W314:W321,"&lt;"&amp;W314))&lt;0,0,IF(((W$3-COUNTIF(W314:W321,"&lt;"&amp;W314))/COUNTIF(W314:W321,W314))&gt;1,1,(W$3-COUNTIF(W314:W321,"&lt;"&amp;W314))/COUNTIF(W314:W321,W314))))</f>
        <v>0</v>
      </c>
      <c r="AV314" s="1">
        <f t="shared" ref="AV314" si="4779">IF(COUNT(X314)&lt;1,0,IF((X$3-COUNTIF(X314:X321,"&lt;"&amp;X314))&lt;0,0,IF(((X$3-COUNTIF(X314:X321,"&lt;"&amp;X314))/COUNTIF(X314:X321,X314))&gt;1,1,(X$3-COUNTIF(X314:X321,"&lt;"&amp;X314))/COUNTIF(X314:X321,X314))))</f>
        <v>0</v>
      </c>
      <c r="AW314" s="1">
        <f t="shared" ref="AW314" si="4780">IF(COUNT(Y314)&lt;1,0,IF((Y$3-COUNTIF(Y314:Y321,"&lt;"&amp;Y314))&lt;0,0,IF(((Y$3-COUNTIF(Y314:Y321,"&lt;"&amp;Y314))/COUNTIF(Y314:Y321,Y314))&gt;1,1,(Y$3-COUNTIF(Y314:Y321,"&lt;"&amp;Y314))/COUNTIF(Y314:Y321,Y314))))</f>
        <v>0</v>
      </c>
    </row>
    <row r="315" spans="1:50" ht="15" x14ac:dyDescent="0.2">
      <c r="B315" s="27" t="s">
        <v>235</v>
      </c>
      <c r="C315" s="28" t="s">
        <v>221</v>
      </c>
      <c r="D315" s="7">
        <v>36</v>
      </c>
      <c r="E315" s="7">
        <v>45</v>
      </c>
      <c r="F315" s="7">
        <v>40</v>
      </c>
      <c r="G315" s="7">
        <v>34</v>
      </c>
      <c r="H315" s="7">
        <v>39</v>
      </c>
      <c r="I315" s="7">
        <v>45</v>
      </c>
      <c r="J315" s="7">
        <v>45</v>
      </c>
      <c r="K315" s="7">
        <v>40</v>
      </c>
      <c r="L315" s="7">
        <v>45</v>
      </c>
      <c r="M315" s="7">
        <v>38</v>
      </c>
      <c r="N315" s="7">
        <v>45</v>
      </c>
      <c r="O315" s="7">
        <v>37</v>
      </c>
      <c r="P315" s="7">
        <v>45</v>
      </c>
      <c r="Q315" s="7">
        <v>40</v>
      </c>
      <c r="R315" s="7">
        <v>45</v>
      </c>
      <c r="S315" s="7">
        <v>39</v>
      </c>
      <c r="T315" s="7">
        <v>45</v>
      </c>
      <c r="U315" s="7"/>
      <c r="V315" s="7"/>
      <c r="W315" s="7"/>
      <c r="X315" s="7"/>
      <c r="Y315" s="7"/>
      <c r="Z315" s="13">
        <f t="shared" ref="Z315:Z321" si="4781">IF(D315&lt;&gt;"",AVERAGE(D315:Y315),"")</f>
        <v>41.352941176470587</v>
      </c>
      <c r="AB315" s="1">
        <f>IF(COUNT(D315)&lt;1,0,IF((D$3-COUNTIF(D314:D321,"&lt;"&amp;D315))&lt;0,0,IF(((D$3-COUNTIF(D314:D321,"&lt;"&amp;D315))/COUNTIF(D314:D321,D315))&gt;1,1,(D$3-COUNTIF(D314:D321,"&lt;"&amp;D315))/COUNTIF(D314:D321,D315))))</f>
        <v>1</v>
      </c>
      <c r="AC315" s="1">
        <f t="shared" ref="AC315" si="4782">IF(COUNT(E315)&lt;1,0,IF((E$3-COUNTIF(E314:E321,"&lt;"&amp;E315))&lt;0,0,IF(((E$3-COUNTIF(E314:E321,"&lt;"&amp;E315))/COUNTIF(E314:E321,E315))&gt;1,1,(E$3-COUNTIF(E314:E321,"&lt;"&amp;E315))/COUNTIF(E314:E321,E315))))</f>
        <v>0</v>
      </c>
      <c r="AD315" s="1">
        <f t="shared" ref="AD315" si="4783">IF(COUNT(F315)&lt;1,0,IF((F$3-COUNTIF(F314:F321,"&lt;"&amp;F315))&lt;0,0,IF(((F$3-COUNTIF(F314:F321,"&lt;"&amp;F315))/COUNTIF(F314:F321,F315))&gt;1,1,(F$3-COUNTIF(F314:F321,"&lt;"&amp;F315))/COUNTIF(F314:F321,F315))))</f>
        <v>0.5</v>
      </c>
      <c r="AE315" s="1">
        <f t="shared" ref="AE315" si="4784">IF(COUNT(G315)&lt;1,0,IF((G$3-COUNTIF(G314:G321,"&lt;"&amp;G315))&lt;0,0,IF(((G$3-COUNTIF(G314:G321,"&lt;"&amp;G315))/COUNTIF(G314:G321,G315))&gt;1,1,(G$3-COUNTIF(G314:G321,"&lt;"&amp;G315))/COUNTIF(G314:G321,G315))))</f>
        <v>1</v>
      </c>
      <c r="AF315" s="1">
        <f t="shared" ref="AF315" si="4785">IF(COUNT(H315)&lt;1,0,IF((H$3-COUNTIF(H314:H321,"&lt;"&amp;H315))&lt;0,0,IF(((H$3-COUNTIF(H314:H321,"&lt;"&amp;H315))/COUNTIF(H314:H321,H315))&gt;1,1,(H$3-COUNTIF(H314:H321,"&lt;"&amp;H315))/COUNTIF(H314:H321,H315))))</f>
        <v>0.75</v>
      </c>
      <c r="AG315" s="1">
        <f t="shared" ref="AG315" si="4786">IF(COUNT(I315)&lt;1,0,IF((I$3-COUNTIF(I314:I321,"&lt;"&amp;I315))&lt;0,0,IF(((I$3-COUNTIF(I314:I321,"&lt;"&amp;I315))/COUNTIF(I314:I321,I315))&gt;1,1,(I$3-COUNTIF(I314:I321,"&lt;"&amp;I315))/COUNTIF(I314:I321,I315))))</f>
        <v>0</v>
      </c>
      <c r="AH315" s="1">
        <f t="shared" ref="AH315" si="4787">IF(COUNT(J315)&lt;1,0,IF((J$3-COUNTIF(J314:J321,"&lt;"&amp;J315))&lt;0,0,IF(((J$3-COUNTIF(J314:J321,"&lt;"&amp;J315))/COUNTIF(J314:J321,J315))&gt;1,1,(J$3-COUNTIF(J314:J321,"&lt;"&amp;J315))/COUNTIF(J314:J321,J315))))</f>
        <v>0.4</v>
      </c>
      <c r="AI315" s="1">
        <f t="shared" ref="AI315" si="4788">IF(COUNT(K315)&lt;1,0,IF((K$3-COUNTIF(K314:K321,"&lt;"&amp;K315))&lt;0,0,IF(((K$3-COUNTIF(K314:K321,"&lt;"&amp;K315))/COUNTIF(K314:K321,K315))&gt;1,1,(K$3-COUNTIF(K314:K321,"&lt;"&amp;K315))/COUNTIF(K314:K321,K315))))</f>
        <v>0</v>
      </c>
      <c r="AJ315" s="1">
        <f t="shared" ref="AJ315" si="4789">IF(COUNT(L315)&lt;1,0,IF((L$3-COUNTIF(L314:L321,"&lt;"&amp;L315))&lt;0,0,IF(((L$3-COUNTIF(L314:L321,"&lt;"&amp;L315))/COUNTIF(L314:L321,L315))&gt;1,1,(L$3-COUNTIF(L314:L321,"&lt;"&amp;L315))/COUNTIF(L314:L321,L315))))</f>
        <v>0</v>
      </c>
      <c r="AK315" s="1">
        <f t="shared" ref="AK315" si="4790">IF(COUNT(M315)&lt;1,0,IF((M$3-COUNTIF(M314:M321,"&lt;"&amp;M315))&lt;0,0,IF(((M$3-COUNTIF(M314:M321,"&lt;"&amp;M315))/COUNTIF(M314:M321,M315))&gt;1,1,(M$3-COUNTIF(M314:M321,"&lt;"&amp;M315))/COUNTIF(M314:M321,M315))))</f>
        <v>1</v>
      </c>
      <c r="AL315" s="1">
        <f t="shared" ref="AL315" si="4791">IF(COUNT(N315)&lt;1,0,IF((N$3-COUNTIF(N314:N321,"&lt;"&amp;N315))&lt;0,0,IF(((N$3-COUNTIF(N314:N321,"&lt;"&amp;N315))/COUNTIF(N314:N321,N315))&gt;1,1,(N$3-COUNTIF(N314:N321,"&lt;"&amp;N315))/COUNTIF(N314:N321,N315))))</f>
        <v>0</v>
      </c>
      <c r="AM315" s="1">
        <f t="shared" ref="AM315" si="4792">IF(COUNT(O315)&lt;1,0,IF((O$3-COUNTIF(O314:O321,"&lt;"&amp;O315))&lt;0,0,IF(((O$3-COUNTIF(O314:O321,"&lt;"&amp;O315))/COUNTIF(O314:O321,O315))&gt;1,1,(O$3-COUNTIF(O314:O321,"&lt;"&amp;O315))/COUNTIF(O314:O321,O315))))</f>
        <v>1</v>
      </c>
      <c r="AN315" s="1">
        <f t="shared" ref="AN315" si="4793">IF(COUNT(P315)&lt;1,0,IF((P$3-COUNTIF(P314:P321,"&lt;"&amp;P315))&lt;0,0,IF(((P$3-COUNTIF(P314:P321,"&lt;"&amp;P315))/COUNTIF(P314:P321,P315))&gt;1,1,(P$3-COUNTIF(P314:P321,"&lt;"&amp;P315))/COUNTIF(P314:P321,P315))))</f>
        <v>0.5</v>
      </c>
      <c r="AO315" s="1">
        <f t="shared" ref="AO315" si="4794">IF(COUNT(Q315)&lt;1,0,IF((Q$3-COUNTIF(Q314:Q321,"&lt;"&amp;Q315))&lt;0,0,IF(((Q$3-COUNTIF(Q314:Q321,"&lt;"&amp;Q315))/COUNTIF(Q314:Q321,Q315))&gt;1,1,(Q$3-COUNTIF(Q314:Q321,"&lt;"&amp;Q315))/COUNTIF(Q314:Q321,Q315))))</f>
        <v>1</v>
      </c>
      <c r="AP315" s="1">
        <f t="shared" ref="AP315" si="4795">IF(COUNT(R315)&lt;1,0,IF((R$3-COUNTIF(R314:R321,"&lt;"&amp;R315))&lt;0,0,IF(((R$3-COUNTIF(R314:R321,"&lt;"&amp;R315))/COUNTIF(R314:R321,R315))&gt;1,1,(R$3-COUNTIF(R314:R321,"&lt;"&amp;R315))/COUNTIF(R314:R321,R315))))</f>
        <v>0.5</v>
      </c>
      <c r="AQ315" s="1">
        <f t="shared" ref="AQ315" si="4796">IF(COUNT(S315)&lt;1,0,IF((S$3-COUNTIF(S314:S321,"&lt;"&amp;S315))&lt;0,0,IF(((S$3-COUNTIF(S314:S321,"&lt;"&amp;S315))/COUNTIF(S314:S321,S315))&gt;1,1,(S$3-COUNTIF(S314:S321,"&lt;"&amp;S315))/COUNTIF(S314:S321,S315))))</f>
        <v>1</v>
      </c>
      <c r="AR315" s="1">
        <f t="shared" ref="AR315" si="4797">IF(COUNT(T315)&lt;1,0,IF((T$3-COUNTIF(T314:T321,"&lt;"&amp;T315))&lt;0,0,IF(((T$3-COUNTIF(T314:T321,"&lt;"&amp;T315))/COUNTIF(T314:T321,T315))&gt;1,1,(T$3-COUNTIF(T314:T321,"&lt;"&amp;T315))/COUNTIF(T314:T321,T315))))</f>
        <v>0.5714285714285714</v>
      </c>
      <c r="AS315" s="1">
        <f t="shared" ref="AS315" si="4798">IF(COUNT(U315)&lt;1,0,IF((U$3-COUNTIF(U314:U321,"&lt;"&amp;U315))&lt;0,0,IF(((U$3-COUNTIF(U314:U321,"&lt;"&amp;U315))/COUNTIF(U314:U321,U315))&gt;1,1,(U$3-COUNTIF(U314:U321,"&lt;"&amp;U315))/COUNTIF(U314:U321,U315))))</f>
        <v>0</v>
      </c>
      <c r="AT315" s="1">
        <f t="shared" ref="AT315" si="4799">IF(COUNT(V315)&lt;1,0,IF((V$3-COUNTIF(V314:V321,"&lt;"&amp;V315))&lt;0,0,IF(((V$3-COUNTIF(V314:V321,"&lt;"&amp;V315))/COUNTIF(V314:V321,V315))&gt;1,1,(V$3-COUNTIF(V314:V321,"&lt;"&amp;V315))/COUNTIF(V314:V321,V315))))</f>
        <v>0</v>
      </c>
      <c r="AU315" s="1">
        <f t="shared" ref="AU315" si="4800">IF(COUNT(W315)&lt;1,0,IF((W$3-COUNTIF(W314:W321,"&lt;"&amp;W315))&lt;0,0,IF(((W$3-COUNTIF(W314:W321,"&lt;"&amp;W315))/COUNTIF(W314:W321,W315))&gt;1,1,(W$3-COUNTIF(W314:W321,"&lt;"&amp;W315))/COUNTIF(W314:W321,W315))))</f>
        <v>0</v>
      </c>
      <c r="AV315" s="1">
        <f t="shared" ref="AV315" si="4801">IF(COUNT(X315)&lt;1,0,IF((X$3-COUNTIF(X314:X321,"&lt;"&amp;X315))&lt;0,0,IF(((X$3-COUNTIF(X314:X321,"&lt;"&amp;X315))/COUNTIF(X314:X321,X315))&gt;1,1,(X$3-COUNTIF(X314:X321,"&lt;"&amp;X315))/COUNTIF(X314:X321,X315))))</f>
        <v>0</v>
      </c>
      <c r="AW315" s="1">
        <f t="shared" ref="AW315" si="4802">IF(COUNT(Y315)&lt;1,0,IF((Y$3-COUNTIF(Y314:Y321,"&lt;"&amp;Y315))&lt;0,0,IF(((Y$3-COUNTIF(Y314:Y321,"&lt;"&amp;Y315))/COUNTIF(Y314:Y321,Y315))&gt;1,1,(Y$3-COUNTIF(Y314:Y321,"&lt;"&amp;Y315))/COUNTIF(Y314:Y321,Y315))))</f>
        <v>0</v>
      </c>
    </row>
    <row r="316" spans="1:50" ht="15" x14ac:dyDescent="0.2">
      <c r="B316" s="27" t="s">
        <v>158</v>
      </c>
      <c r="C316" s="18" t="s">
        <v>221</v>
      </c>
      <c r="D316" s="7">
        <v>37</v>
      </c>
      <c r="E316" s="7">
        <v>33</v>
      </c>
      <c r="F316" s="7">
        <v>45</v>
      </c>
      <c r="G316" s="7">
        <v>45</v>
      </c>
      <c r="H316" s="7">
        <v>39</v>
      </c>
      <c r="I316" s="7">
        <v>39</v>
      </c>
      <c r="J316" s="7">
        <v>45</v>
      </c>
      <c r="K316" s="7">
        <v>45</v>
      </c>
      <c r="L316" s="7">
        <v>45</v>
      </c>
      <c r="M316" s="7">
        <v>45</v>
      </c>
      <c r="N316" s="7">
        <v>45</v>
      </c>
      <c r="O316" s="7">
        <v>45</v>
      </c>
      <c r="P316" s="7">
        <v>45</v>
      </c>
      <c r="Q316" s="7">
        <v>45</v>
      </c>
      <c r="R316" s="7">
        <v>45</v>
      </c>
      <c r="S316" s="7">
        <v>45</v>
      </c>
      <c r="T316" s="7">
        <v>45</v>
      </c>
      <c r="U316" s="7"/>
      <c r="V316" s="7"/>
      <c r="W316" s="7"/>
      <c r="X316" s="7"/>
      <c r="Y316" s="7"/>
      <c r="Z316" s="13">
        <f t="shared" si="4781"/>
        <v>43.117647058823529</v>
      </c>
      <c r="AB316" s="1">
        <f>IF(COUNT(D316)&lt;1,0,IF((D$3-COUNTIF(D314:D321,"&lt;"&amp;D316))&lt;0,0,IF(((D$3-COUNTIF(D314:D321,"&lt;"&amp;D316))/COUNTIF(D314:D321,D316))&gt;1,1,(D$3-COUNTIF(D314:D321,"&lt;"&amp;D316))/COUNTIF(D314:D321,D316))))</f>
        <v>1</v>
      </c>
      <c r="AC316" s="1">
        <f t="shared" ref="AC316" si="4803">IF(COUNT(E316)&lt;1,0,IF((E$3-COUNTIF(E314:E321,"&lt;"&amp;E316))&lt;0,0,IF(((E$3-COUNTIF(E314:E321,"&lt;"&amp;E316))/COUNTIF(E314:E321,E316))&gt;1,1,(E$3-COUNTIF(E314:E321,"&lt;"&amp;E316))/COUNTIF(E314:E321,E316))))</f>
        <v>1</v>
      </c>
      <c r="AD316" s="1">
        <f t="shared" ref="AD316" si="4804">IF(COUNT(F316)&lt;1,0,IF((F$3-COUNTIF(F314:F321,"&lt;"&amp;F316))&lt;0,0,IF(((F$3-COUNTIF(F314:F321,"&lt;"&amp;F316))/COUNTIF(F314:F321,F316))&gt;1,1,(F$3-COUNTIF(F314:F321,"&lt;"&amp;F316))/COUNTIF(F314:F321,F316))))</f>
        <v>0</v>
      </c>
      <c r="AE316" s="1">
        <f t="shared" ref="AE316" si="4805">IF(COUNT(G316)&lt;1,0,IF((G$3-COUNTIF(G314:G321,"&lt;"&amp;G316))&lt;0,0,IF(((G$3-COUNTIF(G314:G321,"&lt;"&amp;G316))/COUNTIF(G314:G321,G316))&gt;1,1,(G$3-COUNTIF(G314:G321,"&lt;"&amp;G316))/COUNTIF(G314:G321,G316))))</f>
        <v>0</v>
      </c>
      <c r="AF316" s="1">
        <f t="shared" ref="AF316" si="4806">IF(COUNT(H316)&lt;1,0,IF((H$3-COUNTIF(H314:H321,"&lt;"&amp;H316))&lt;0,0,IF(((H$3-COUNTIF(H314:H321,"&lt;"&amp;H316))/COUNTIF(H314:H321,H316))&gt;1,1,(H$3-COUNTIF(H314:H321,"&lt;"&amp;H316))/COUNTIF(H314:H321,H316))))</f>
        <v>0.75</v>
      </c>
      <c r="AG316" s="1">
        <f t="shared" ref="AG316" si="4807">IF(COUNT(I316)&lt;1,0,IF((I$3-COUNTIF(I314:I321,"&lt;"&amp;I316))&lt;0,0,IF(((I$3-COUNTIF(I314:I321,"&lt;"&amp;I316))/COUNTIF(I314:I321,I316))&gt;1,1,(I$3-COUNTIF(I314:I321,"&lt;"&amp;I316))/COUNTIF(I314:I321,I316))))</f>
        <v>1</v>
      </c>
      <c r="AH316" s="1">
        <f t="shared" ref="AH316" si="4808">IF(COUNT(J316)&lt;1,0,IF((J$3-COUNTIF(J314:J321,"&lt;"&amp;J316))&lt;0,0,IF(((J$3-COUNTIF(J314:J321,"&lt;"&amp;J316))/COUNTIF(J314:J321,J316))&gt;1,1,(J$3-COUNTIF(J314:J321,"&lt;"&amp;J316))/COUNTIF(J314:J321,J316))))</f>
        <v>0.4</v>
      </c>
      <c r="AI316" s="1">
        <f t="shared" ref="AI316" si="4809">IF(COUNT(K316)&lt;1,0,IF((K$3-COUNTIF(K314:K321,"&lt;"&amp;K316))&lt;0,0,IF(((K$3-COUNTIF(K314:K321,"&lt;"&amp;K316))/COUNTIF(K314:K321,K316))&gt;1,1,(K$3-COUNTIF(K314:K321,"&lt;"&amp;K316))/COUNTIF(K314:K321,K316))))</f>
        <v>0</v>
      </c>
      <c r="AJ316" s="1">
        <f t="shared" ref="AJ316" si="4810">IF(COUNT(L316)&lt;1,0,IF((L$3-COUNTIF(L314:L321,"&lt;"&amp;L316))&lt;0,0,IF(((L$3-COUNTIF(L314:L321,"&lt;"&amp;L316))/COUNTIF(L314:L321,L316))&gt;1,1,(L$3-COUNTIF(L314:L321,"&lt;"&amp;L316))/COUNTIF(L314:L321,L316))))</f>
        <v>0</v>
      </c>
      <c r="AK316" s="1">
        <f t="shared" ref="AK316" si="4811">IF(COUNT(M316)&lt;1,0,IF((M$3-COUNTIF(M314:M321,"&lt;"&amp;M316))&lt;0,0,IF(((M$3-COUNTIF(M314:M321,"&lt;"&amp;M316))/COUNTIF(M314:M321,M316))&gt;1,1,(M$3-COUNTIF(M314:M321,"&lt;"&amp;M316))/COUNTIF(M314:M321,M316))))</f>
        <v>0</v>
      </c>
      <c r="AL316" s="1">
        <f t="shared" ref="AL316" si="4812">IF(COUNT(N316)&lt;1,0,IF((N$3-COUNTIF(N314:N321,"&lt;"&amp;N316))&lt;0,0,IF(((N$3-COUNTIF(N314:N321,"&lt;"&amp;N316))/COUNTIF(N314:N321,N316))&gt;1,1,(N$3-COUNTIF(N314:N321,"&lt;"&amp;N316))/COUNTIF(N314:N321,N316))))</f>
        <v>0</v>
      </c>
      <c r="AM316" s="1">
        <f t="shared" ref="AM316" si="4813">IF(COUNT(O316)&lt;1,0,IF((O$3-COUNTIF(O314:O321,"&lt;"&amp;O316))&lt;0,0,IF(((O$3-COUNTIF(O314:O321,"&lt;"&amp;O316))/COUNTIF(O314:O321,O316))&gt;1,1,(O$3-COUNTIF(O314:O321,"&lt;"&amp;O316))/COUNTIF(O314:O321,O316))))</f>
        <v>0.25</v>
      </c>
      <c r="AN316" s="1">
        <f t="shared" ref="AN316" si="4814">IF(COUNT(P316)&lt;1,0,IF((P$3-COUNTIF(P314:P321,"&lt;"&amp;P316))&lt;0,0,IF(((P$3-COUNTIF(P314:P321,"&lt;"&amp;P316))/COUNTIF(P314:P321,P316))&gt;1,1,(P$3-COUNTIF(P314:P321,"&lt;"&amp;P316))/COUNTIF(P314:P321,P316))))</f>
        <v>0.5</v>
      </c>
      <c r="AO316" s="1">
        <f t="shared" ref="AO316" si="4815">IF(COUNT(Q316)&lt;1,0,IF((Q$3-COUNTIF(Q314:Q321,"&lt;"&amp;Q316))&lt;0,0,IF(((Q$3-COUNTIF(Q314:Q321,"&lt;"&amp;Q316))/COUNTIF(Q314:Q321,Q316))&gt;1,1,(Q$3-COUNTIF(Q314:Q321,"&lt;"&amp;Q316))/COUNTIF(Q314:Q321,Q316))))</f>
        <v>0.4</v>
      </c>
      <c r="AP316" s="1">
        <f t="shared" ref="AP316" si="4816">IF(COUNT(R316)&lt;1,0,IF((R$3-COUNTIF(R314:R321,"&lt;"&amp;R316))&lt;0,0,IF(((R$3-COUNTIF(R314:R321,"&lt;"&amp;R316))/COUNTIF(R314:R321,R316))&gt;1,1,(R$3-COUNTIF(R314:R321,"&lt;"&amp;R316))/COUNTIF(R314:R321,R316))))</f>
        <v>0.5</v>
      </c>
      <c r="AQ316" s="1">
        <f t="shared" ref="AQ316" si="4817">IF(COUNT(S316)&lt;1,0,IF((S$3-COUNTIF(S314:S321,"&lt;"&amp;S316))&lt;0,0,IF(((S$3-COUNTIF(S314:S321,"&lt;"&amp;S316))/COUNTIF(S314:S321,S316))&gt;1,1,(S$3-COUNTIF(S314:S321,"&lt;"&amp;S316))/COUNTIF(S314:S321,S316))))</f>
        <v>0.4</v>
      </c>
      <c r="AR316" s="1">
        <f t="shared" ref="AR316" si="4818">IF(COUNT(T316)&lt;1,0,IF((T$3-COUNTIF(T314:T321,"&lt;"&amp;T316))&lt;0,0,IF(((T$3-COUNTIF(T314:T321,"&lt;"&amp;T316))/COUNTIF(T314:T321,T316))&gt;1,1,(T$3-COUNTIF(T314:T321,"&lt;"&amp;T316))/COUNTIF(T314:T321,T316))))</f>
        <v>0.5714285714285714</v>
      </c>
      <c r="AS316" s="1">
        <f t="shared" ref="AS316" si="4819">IF(COUNT(U316)&lt;1,0,IF((U$3-COUNTIF(U314:U321,"&lt;"&amp;U316))&lt;0,0,IF(((U$3-COUNTIF(U314:U321,"&lt;"&amp;U316))/COUNTIF(U314:U321,U316))&gt;1,1,(U$3-COUNTIF(U314:U321,"&lt;"&amp;U316))/COUNTIF(U314:U321,U316))))</f>
        <v>0</v>
      </c>
      <c r="AT316" s="1">
        <f t="shared" ref="AT316" si="4820">IF(COUNT(V316)&lt;1,0,IF((V$3-COUNTIF(V314:V321,"&lt;"&amp;V316))&lt;0,0,IF(((V$3-COUNTIF(V314:V321,"&lt;"&amp;V316))/COUNTIF(V314:V321,V316))&gt;1,1,(V$3-COUNTIF(V314:V321,"&lt;"&amp;V316))/COUNTIF(V314:V321,V316))))</f>
        <v>0</v>
      </c>
      <c r="AU316" s="1">
        <f t="shared" ref="AU316" si="4821">IF(COUNT(W316)&lt;1,0,IF((W$3-COUNTIF(W314:W321,"&lt;"&amp;W316))&lt;0,0,IF(((W$3-COUNTIF(W314:W321,"&lt;"&amp;W316))/COUNTIF(W314:W321,W316))&gt;1,1,(W$3-COUNTIF(W314:W321,"&lt;"&amp;W316))/COUNTIF(W314:W321,W316))))</f>
        <v>0</v>
      </c>
      <c r="AV316" s="1">
        <f t="shared" ref="AV316" si="4822">IF(COUNT(X316)&lt;1,0,IF((X$3-COUNTIF(X314:X321,"&lt;"&amp;X316))&lt;0,0,IF(((X$3-COUNTIF(X314:X321,"&lt;"&amp;X316))/COUNTIF(X314:X321,X316))&gt;1,1,(X$3-COUNTIF(X314:X321,"&lt;"&amp;X316))/COUNTIF(X314:X321,X316))))</f>
        <v>0</v>
      </c>
      <c r="AW316" s="1">
        <f t="shared" ref="AW316" si="4823">IF(COUNT(Y316)&lt;1,0,IF((Y$3-COUNTIF(Y314:Y321,"&lt;"&amp;Y316))&lt;0,0,IF(((Y$3-COUNTIF(Y314:Y321,"&lt;"&amp;Y316))/COUNTIF(Y314:Y321,Y316))&gt;1,1,(Y$3-COUNTIF(Y314:Y321,"&lt;"&amp;Y316))/COUNTIF(Y314:Y321,Y316))))</f>
        <v>0</v>
      </c>
    </row>
    <row r="317" spans="1:50" ht="15" x14ac:dyDescent="0.2">
      <c r="B317" s="27" t="s">
        <v>228</v>
      </c>
      <c r="C317" s="18" t="s">
        <v>221</v>
      </c>
      <c r="D317" s="7">
        <v>37</v>
      </c>
      <c r="E317" s="7">
        <v>45</v>
      </c>
      <c r="F317" s="7">
        <v>35</v>
      </c>
      <c r="G317" s="7">
        <v>44</v>
      </c>
      <c r="H317" s="7">
        <v>38</v>
      </c>
      <c r="I317" s="7">
        <v>36</v>
      </c>
      <c r="J317" s="7">
        <v>45</v>
      </c>
      <c r="K317" s="7">
        <v>42</v>
      </c>
      <c r="L317" s="7">
        <v>38</v>
      </c>
      <c r="M317" s="7">
        <v>31</v>
      </c>
      <c r="N317" s="7">
        <v>43</v>
      </c>
      <c r="O317" s="7">
        <v>45</v>
      </c>
      <c r="P317" s="7">
        <v>45</v>
      </c>
      <c r="Q317" s="7">
        <v>45</v>
      </c>
      <c r="R317" s="7">
        <v>45</v>
      </c>
      <c r="S317" s="7">
        <v>45</v>
      </c>
      <c r="T317" s="7">
        <v>45</v>
      </c>
      <c r="U317" s="7"/>
      <c r="V317" s="7"/>
      <c r="W317" s="7"/>
      <c r="X317" s="7"/>
      <c r="Y317" s="7"/>
      <c r="Z317" s="13">
        <f t="shared" si="4781"/>
        <v>41.411764705882355</v>
      </c>
      <c r="AB317" s="1">
        <f>IF(COUNT(D317)&lt;1,0,IF((D$3-COUNTIF(D314:D321,"&lt;"&amp;D317))&lt;0,0,IF(((D$3-COUNTIF(D314:D321,"&lt;"&amp;D317))/COUNTIF(D314:D321,D317))&gt;1,1,(D$3-COUNTIF(D314:D321,"&lt;"&amp;D317))/COUNTIF(D314:D321,D317))))</f>
        <v>1</v>
      </c>
      <c r="AC317" s="1">
        <f t="shared" ref="AC317" si="4824">IF(COUNT(E317)&lt;1,0,IF((E$3-COUNTIF(E314:E321,"&lt;"&amp;E317))&lt;0,0,IF(((E$3-COUNTIF(E314:E321,"&lt;"&amp;E317))/COUNTIF(E314:E321,E317))&gt;1,1,(E$3-COUNTIF(E314:E321,"&lt;"&amp;E317))/COUNTIF(E314:E321,E317))))</f>
        <v>0</v>
      </c>
      <c r="AD317" s="1">
        <f t="shared" ref="AD317" si="4825">IF(COUNT(F317)&lt;1,0,IF((F$3-COUNTIF(F314:F321,"&lt;"&amp;F317))&lt;0,0,IF(((F$3-COUNTIF(F314:F321,"&lt;"&amp;F317))/COUNTIF(F314:F321,F317))&gt;1,1,(F$3-COUNTIF(F314:F321,"&lt;"&amp;F317))/COUNTIF(F314:F321,F317))))</f>
        <v>1</v>
      </c>
      <c r="AE317" s="1">
        <f t="shared" ref="AE317" si="4826">IF(COUNT(G317)&lt;1,0,IF((G$3-COUNTIF(G314:G321,"&lt;"&amp;G317))&lt;0,0,IF(((G$3-COUNTIF(G314:G321,"&lt;"&amp;G317))/COUNTIF(G314:G321,G317))&gt;1,1,(G$3-COUNTIF(G314:G321,"&lt;"&amp;G317))/COUNTIF(G314:G321,G317))))</f>
        <v>0</v>
      </c>
      <c r="AF317" s="1">
        <f t="shared" ref="AF317" si="4827">IF(COUNT(H317)&lt;1,0,IF((H$3-COUNTIF(H314:H321,"&lt;"&amp;H317))&lt;0,0,IF(((H$3-COUNTIF(H314:H321,"&lt;"&amp;H317))/COUNTIF(H314:H321,H317))&gt;1,1,(H$3-COUNTIF(H314:H321,"&lt;"&amp;H317))/COUNTIF(H314:H321,H317))))</f>
        <v>1</v>
      </c>
      <c r="AG317" s="1">
        <f t="shared" ref="AG317" si="4828">IF(COUNT(I317)&lt;1,0,IF((I$3-COUNTIF(I314:I321,"&lt;"&amp;I317))&lt;0,0,IF(((I$3-COUNTIF(I314:I321,"&lt;"&amp;I317))/COUNTIF(I314:I321,I317))&gt;1,1,(I$3-COUNTIF(I314:I321,"&lt;"&amp;I317))/COUNTIF(I314:I321,I317))))</f>
        <v>1</v>
      </c>
      <c r="AH317" s="1">
        <f t="shared" ref="AH317" si="4829">IF(COUNT(J317)&lt;1,0,IF((J$3-COUNTIF(J314:J321,"&lt;"&amp;J317))&lt;0,0,IF(((J$3-COUNTIF(J314:J321,"&lt;"&amp;J317))/COUNTIF(J314:J321,J317))&gt;1,1,(J$3-COUNTIF(J314:J321,"&lt;"&amp;J317))/COUNTIF(J314:J321,J317))))</f>
        <v>0.4</v>
      </c>
      <c r="AI317" s="1">
        <f t="shared" ref="AI317" si="4830">IF(COUNT(K317)&lt;1,0,IF((K$3-COUNTIF(K314:K321,"&lt;"&amp;K317))&lt;0,0,IF(((K$3-COUNTIF(K314:K321,"&lt;"&amp;K317))/COUNTIF(K314:K321,K317))&gt;1,1,(K$3-COUNTIF(K314:K321,"&lt;"&amp;K317))/COUNTIF(K314:K321,K317))))</f>
        <v>0</v>
      </c>
      <c r="AJ317" s="1">
        <f t="shared" ref="AJ317" si="4831">IF(COUNT(L317)&lt;1,0,IF((L$3-COUNTIF(L314:L321,"&lt;"&amp;L317))&lt;0,0,IF(((L$3-COUNTIF(L314:L321,"&lt;"&amp;L317))/COUNTIF(L314:L321,L317))&gt;1,1,(L$3-COUNTIF(L314:L321,"&lt;"&amp;L317))/COUNTIF(L314:L321,L317))))</f>
        <v>1</v>
      </c>
      <c r="AK317" s="1">
        <f t="shared" ref="AK317" si="4832">IF(COUNT(M317)&lt;1,0,IF((M$3-COUNTIF(M314:M321,"&lt;"&amp;M317))&lt;0,0,IF(((M$3-COUNTIF(M314:M321,"&lt;"&amp;M317))/COUNTIF(M314:M321,M317))&gt;1,1,(M$3-COUNTIF(M314:M321,"&lt;"&amp;M317))/COUNTIF(M314:M321,M317))))</f>
        <v>1</v>
      </c>
      <c r="AL317" s="1">
        <f t="shared" ref="AL317" si="4833">IF(COUNT(N317)&lt;1,0,IF((N$3-COUNTIF(N314:N321,"&lt;"&amp;N317))&lt;0,0,IF(((N$3-COUNTIF(N314:N321,"&lt;"&amp;N317))/COUNTIF(N314:N321,N317))&gt;1,1,(N$3-COUNTIF(N314:N321,"&lt;"&amp;N317))/COUNTIF(N314:N321,N317))))</f>
        <v>1</v>
      </c>
      <c r="AM317" s="1">
        <f t="shared" ref="AM317" si="4834">IF(COUNT(O317)&lt;1,0,IF((O$3-COUNTIF(O314:O321,"&lt;"&amp;O317))&lt;0,0,IF(((O$3-COUNTIF(O314:O321,"&lt;"&amp;O317))/COUNTIF(O314:O321,O317))&gt;1,1,(O$3-COUNTIF(O314:O321,"&lt;"&amp;O317))/COUNTIF(O314:O321,O317))))</f>
        <v>0.25</v>
      </c>
      <c r="AN317" s="1">
        <f t="shared" ref="AN317" si="4835">IF(COUNT(P317)&lt;1,0,IF((P$3-COUNTIF(P314:P321,"&lt;"&amp;P317))&lt;0,0,IF(((P$3-COUNTIF(P314:P321,"&lt;"&amp;P317))/COUNTIF(P314:P321,P317))&gt;1,1,(P$3-COUNTIF(P314:P321,"&lt;"&amp;P317))/COUNTIF(P314:P321,P317))))</f>
        <v>0.5</v>
      </c>
      <c r="AO317" s="1">
        <f t="shared" ref="AO317" si="4836">IF(COUNT(Q317)&lt;1,0,IF((Q$3-COUNTIF(Q314:Q321,"&lt;"&amp;Q317))&lt;0,0,IF(((Q$3-COUNTIF(Q314:Q321,"&lt;"&amp;Q317))/COUNTIF(Q314:Q321,Q317))&gt;1,1,(Q$3-COUNTIF(Q314:Q321,"&lt;"&amp;Q317))/COUNTIF(Q314:Q321,Q317))))</f>
        <v>0.4</v>
      </c>
      <c r="AP317" s="1">
        <f t="shared" ref="AP317" si="4837">IF(COUNT(R317)&lt;1,0,IF((R$3-COUNTIF(R314:R321,"&lt;"&amp;R317))&lt;0,0,IF(((R$3-COUNTIF(R314:R321,"&lt;"&amp;R317))/COUNTIF(R314:R321,R317))&gt;1,1,(R$3-COUNTIF(R314:R321,"&lt;"&amp;R317))/COUNTIF(R314:R321,R317))))</f>
        <v>0.5</v>
      </c>
      <c r="AQ317" s="1">
        <f t="shared" ref="AQ317" si="4838">IF(COUNT(S317)&lt;1,0,IF((S$3-COUNTIF(S314:S321,"&lt;"&amp;S317))&lt;0,0,IF(((S$3-COUNTIF(S314:S321,"&lt;"&amp;S317))/COUNTIF(S314:S321,S317))&gt;1,1,(S$3-COUNTIF(S314:S321,"&lt;"&amp;S317))/COUNTIF(S314:S321,S317))))</f>
        <v>0.4</v>
      </c>
      <c r="AR317" s="1">
        <f t="shared" ref="AR317" si="4839">IF(COUNT(T317)&lt;1,0,IF((T$3-COUNTIF(T314:T321,"&lt;"&amp;T317))&lt;0,0,IF(((T$3-COUNTIF(T314:T321,"&lt;"&amp;T317))/COUNTIF(T314:T321,T317))&gt;1,1,(T$3-COUNTIF(T314:T321,"&lt;"&amp;T317))/COUNTIF(T314:T321,T317))))</f>
        <v>0.5714285714285714</v>
      </c>
      <c r="AS317" s="1">
        <f t="shared" ref="AS317" si="4840">IF(COUNT(U317)&lt;1,0,IF((U$3-COUNTIF(U314:U321,"&lt;"&amp;U317))&lt;0,0,IF(((U$3-COUNTIF(U314:U321,"&lt;"&amp;U317))/COUNTIF(U314:U321,U317))&gt;1,1,(U$3-COUNTIF(U314:U321,"&lt;"&amp;U317))/COUNTIF(U314:U321,U317))))</f>
        <v>0</v>
      </c>
      <c r="AT317" s="1">
        <f t="shared" ref="AT317" si="4841">IF(COUNT(V317)&lt;1,0,IF((V$3-COUNTIF(V314:V321,"&lt;"&amp;V317))&lt;0,0,IF(((V$3-COUNTIF(V314:V321,"&lt;"&amp;V317))/COUNTIF(V314:V321,V317))&gt;1,1,(V$3-COUNTIF(V314:V321,"&lt;"&amp;V317))/COUNTIF(V314:V321,V317))))</f>
        <v>0</v>
      </c>
      <c r="AU317" s="1">
        <f t="shared" ref="AU317" si="4842">IF(COUNT(W317)&lt;1,0,IF((W$3-COUNTIF(W314:W321,"&lt;"&amp;W317))&lt;0,0,IF(((W$3-COUNTIF(W314:W321,"&lt;"&amp;W317))/COUNTIF(W314:W321,W317))&gt;1,1,(W$3-COUNTIF(W314:W321,"&lt;"&amp;W317))/COUNTIF(W314:W321,W317))))</f>
        <v>0</v>
      </c>
      <c r="AV317" s="1">
        <f t="shared" ref="AV317" si="4843">IF(COUNT(X317)&lt;1,0,IF((X$3-COUNTIF(X314:X321,"&lt;"&amp;X317))&lt;0,0,IF(((X$3-COUNTIF(X314:X321,"&lt;"&amp;X317))/COUNTIF(X314:X321,X317))&gt;1,1,(X$3-COUNTIF(X314:X321,"&lt;"&amp;X317))/COUNTIF(X314:X321,X317))))</f>
        <v>0</v>
      </c>
      <c r="AW317" s="1">
        <f t="shared" ref="AW317" si="4844">IF(COUNT(Y317)&lt;1,0,IF((Y$3-COUNTIF(Y314:Y321,"&lt;"&amp;Y317))&lt;0,0,IF(((Y$3-COUNTIF(Y314:Y321,"&lt;"&amp;Y317))/COUNTIF(Y314:Y321,Y317))&gt;1,1,(Y$3-COUNTIF(Y314:Y321,"&lt;"&amp;Y317))/COUNTIF(Y314:Y321,Y317))))</f>
        <v>0</v>
      </c>
    </row>
    <row r="318" spans="1:50" ht="15" x14ac:dyDescent="0.2">
      <c r="B318" s="27" t="s">
        <v>184</v>
      </c>
      <c r="C318" s="27" t="s">
        <v>221</v>
      </c>
      <c r="D318" s="7">
        <v>35</v>
      </c>
      <c r="E318" s="7">
        <v>32</v>
      </c>
      <c r="F318" s="7">
        <v>33</v>
      </c>
      <c r="G318" s="7">
        <v>35</v>
      </c>
      <c r="H318" s="7">
        <v>42</v>
      </c>
      <c r="I318" s="7">
        <v>40</v>
      </c>
      <c r="J318" s="7">
        <v>45</v>
      </c>
      <c r="K318" s="7">
        <v>38</v>
      </c>
      <c r="L318" s="7">
        <v>42</v>
      </c>
      <c r="M318" s="7">
        <v>44</v>
      </c>
      <c r="N318" s="7">
        <v>38</v>
      </c>
      <c r="O318" s="7">
        <v>36</v>
      </c>
      <c r="P318" s="7">
        <v>38</v>
      </c>
      <c r="Q318" s="7">
        <v>38</v>
      </c>
      <c r="R318" s="7">
        <v>35</v>
      </c>
      <c r="S318" s="7">
        <v>42</v>
      </c>
      <c r="T318" s="7">
        <v>45</v>
      </c>
      <c r="U318" s="7"/>
      <c r="V318" s="7"/>
      <c r="W318" s="7"/>
      <c r="X318" s="7"/>
      <c r="Y318" s="7"/>
      <c r="Z318" s="13">
        <f t="shared" si="4781"/>
        <v>38.705882352941174</v>
      </c>
      <c r="AB318" s="1">
        <f>IF(COUNT(D318)&lt;1,0,IF((D$3-COUNTIF(D314:D321,"&lt;"&amp;D318))&lt;0,0,IF(((D$3-COUNTIF(D314:D321,"&lt;"&amp;D318))/COUNTIF(D314:D321,D318))&gt;1,1,(D$3-COUNTIF(D314:D321,"&lt;"&amp;D318))/COUNTIF(D314:D321,D318))))</f>
        <v>1</v>
      </c>
      <c r="AC318" s="1">
        <f t="shared" ref="AC318" si="4845">IF(COUNT(E318)&lt;1,0,IF((E$3-COUNTIF(E314:E321,"&lt;"&amp;E318))&lt;0,0,IF(((E$3-COUNTIF(E314:E321,"&lt;"&amp;E318))/COUNTIF(E314:E321,E318))&gt;1,1,(E$3-COUNTIF(E314:E321,"&lt;"&amp;E318))/COUNTIF(E314:E321,E318))))</f>
        <v>1</v>
      </c>
      <c r="AD318" s="1">
        <f t="shared" ref="AD318" si="4846">IF(COUNT(F318)&lt;1,0,IF((F$3-COUNTIF(F314:F321,"&lt;"&amp;F318))&lt;0,0,IF(((F$3-COUNTIF(F314:F321,"&lt;"&amp;F318))/COUNTIF(F314:F321,F318))&gt;1,1,(F$3-COUNTIF(F314:F321,"&lt;"&amp;F318))/COUNTIF(F314:F321,F318))))</f>
        <v>1</v>
      </c>
      <c r="AE318" s="1">
        <f t="shared" ref="AE318" si="4847">IF(COUNT(G318)&lt;1,0,IF((G$3-COUNTIF(G314:G321,"&lt;"&amp;G318))&lt;0,0,IF(((G$3-COUNTIF(G314:G321,"&lt;"&amp;G318))/COUNTIF(G314:G321,G318))&gt;1,1,(G$3-COUNTIF(G314:G321,"&lt;"&amp;G318))/COUNTIF(G314:G321,G318))))</f>
        <v>1</v>
      </c>
      <c r="AF318" s="1">
        <f t="shared" ref="AF318" si="4848">IF(COUNT(H318)&lt;1,0,IF((H$3-COUNTIF(H314:H321,"&lt;"&amp;H318))&lt;0,0,IF(((H$3-COUNTIF(H314:H321,"&lt;"&amp;H318))/COUNTIF(H314:H321,H318))&gt;1,1,(H$3-COUNTIF(H314:H321,"&lt;"&amp;H318))/COUNTIF(H314:H321,H318))))</f>
        <v>0</v>
      </c>
      <c r="AG318" s="1">
        <f t="shared" ref="AG318" si="4849">IF(COUNT(I318)&lt;1,0,IF((I$3-COUNTIF(I314:I321,"&lt;"&amp;I318))&lt;0,0,IF(((I$3-COUNTIF(I314:I321,"&lt;"&amp;I318))/COUNTIF(I314:I321,I318))&gt;1,1,(I$3-COUNTIF(I314:I321,"&lt;"&amp;I318))/COUNTIF(I314:I321,I318))))</f>
        <v>0</v>
      </c>
      <c r="AH318" s="1">
        <f t="shared" ref="AH318" si="4850">IF(COUNT(J318)&lt;1,0,IF((J$3-COUNTIF(J314:J321,"&lt;"&amp;J318))&lt;0,0,IF(((J$3-COUNTIF(J314:J321,"&lt;"&amp;J318))/COUNTIF(J314:J321,J318))&gt;1,1,(J$3-COUNTIF(J314:J321,"&lt;"&amp;J318))/COUNTIF(J314:J321,J318))))</f>
        <v>0.4</v>
      </c>
      <c r="AI318" s="1">
        <f t="shared" ref="AI318" si="4851">IF(COUNT(K318)&lt;1,0,IF((K$3-COUNTIF(K314:K321,"&lt;"&amp;K318))&lt;0,0,IF(((K$3-COUNTIF(K314:K321,"&lt;"&amp;K318))/COUNTIF(K314:K321,K318))&gt;1,1,(K$3-COUNTIF(K314:K321,"&lt;"&amp;K318))/COUNTIF(K314:K321,K318))))</f>
        <v>1</v>
      </c>
      <c r="AJ318" s="1">
        <f t="shared" ref="AJ318" si="4852">IF(COUNT(L318)&lt;1,0,IF((L$3-COUNTIF(L314:L321,"&lt;"&amp;L318))&lt;0,0,IF(((L$3-COUNTIF(L314:L321,"&lt;"&amp;L318))/COUNTIF(L314:L321,L318))&gt;1,1,(L$3-COUNTIF(L314:L321,"&lt;"&amp;L318))/COUNTIF(L314:L321,L318))))</f>
        <v>0</v>
      </c>
      <c r="AK318" s="1">
        <f t="shared" ref="AK318" si="4853">IF(COUNT(M318)&lt;1,0,IF((M$3-COUNTIF(M314:M321,"&lt;"&amp;M318))&lt;0,0,IF(((M$3-COUNTIF(M314:M321,"&lt;"&amp;M318))/COUNTIF(M314:M321,M318))&gt;1,1,(M$3-COUNTIF(M314:M321,"&lt;"&amp;M318))/COUNTIF(M314:M321,M318))))</f>
        <v>0</v>
      </c>
      <c r="AL318" s="1">
        <f t="shared" ref="AL318" si="4854">IF(COUNT(N318)&lt;1,0,IF((N$3-COUNTIF(N314:N321,"&lt;"&amp;N318))&lt;0,0,IF(((N$3-COUNTIF(N314:N321,"&lt;"&amp;N318))/COUNTIF(N314:N321,N318))&gt;1,1,(N$3-COUNTIF(N314:N321,"&lt;"&amp;N318))/COUNTIF(N314:N321,N318))))</f>
        <v>1</v>
      </c>
      <c r="AM318" s="1">
        <f t="shared" ref="AM318" si="4855">IF(COUNT(O318)&lt;1,0,IF((O$3-COUNTIF(O314:O321,"&lt;"&amp;O318))&lt;0,0,IF(((O$3-COUNTIF(O314:O321,"&lt;"&amp;O318))/COUNTIF(O314:O321,O318))&gt;1,1,(O$3-COUNTIF(O314:O321,"&lt;"&amp;O318))/COUNTIF(O314:O321,O318))))</f>
        <v>1</v>
      </c>
      <c r="AN318" s="1">
        <f t="shared" ref="AN318" si="4856">IF(COUNT(P318)&lt;1,0,IF((P$3-COUNTIF(P314:P321,"&lt;"&amp;P318))&lt;0,0,IF(((P$3-COUNTIF(P314:P321,"&lt;"&amp;P318))/COUNTIF(P314:P321,P318))&gt;1,1,(P$3-COUNTIF(P314:P321,"&lt;"&amp;P318))/COUNTIF(P314:P321,P318))))</f>
        <v>1</v>
      </c>
      <c r="AO318" s="1">
        <f t="shared" ref="AO318" si="4857">IF(COUNT(Q318)&lt;1,0,IF((Q$3-COUNTIF(Q314:Q321,"&lt;"&amp;Q318))&lt;0,0,IF(((Q$3-COUNTIF(Q314:Q321,"&lt;"&amp;Q318))/COUNTIF(Q314:Q321,Q318))&gt;1,1,(Q$3-COUNTIF(Q314:Q321,"&lt;"&amp;Q318))/COUNTIF(Q314:Q321,Q318))))</f>
        <v>1</v>
      </c>
      <c r="AP318" s="1">
        <f t="shared" ref="AP318" si="4858">IF(COUNT(R318)&lt;1,0,IF((R$3-COUNTIF(R314:R321,"&lt;"&amp;R318))&lt;0,0,IF(((R$3-COUNTIF(R314:R321,"&lt;"&amp;R318))/COUNTIF(R314:R321,R318))&gt;1,1,(R$3-COUNTIF(R314:R321,"&lt;"&amp;R318))/COUNTIF(R314:R321,R318))))</f>
        <v>1</v>
      </c>
      <c r="AQ318" s="1">
        <f t="shared" ref="AQ318" si="4859">IF(COUNT(S318)&lt;1,0,IF((S$3-COUNTIF(S314:S321,"&lt;"&amp;S318))&lt;0,0,IF(((S$3-COUNTIF(S314:S321,"&lt;"&amp;S318))/COUNTIF(S314:S321,S318))&gt;1,1,(S$3-COUNTIF(S314:S321,"&lt;"&amp;S318))/COUNTIF(S314:S321,S318))))</f>
        <v>1</v>
      </c>
      <c r="AR318" s="1">
        <f t="shared" ref="AR318" si="4860">IF(COUNT(T318)&lt;1,0,IF((T$3-COUNTIF(T314:T321,"&lt;"&amp;T318))&lt;0,0,IF(((T$3-COUNTIF(T314:T321,"&lt;"&amp;T318))/COUNTIF(T314:T321,T318))&gt;1,1,(T$3-COUNTIF(T314:T321,"&lt;"&amp;T318))/COUNTIF(T314:T321,T318))))</f>
        <v>0.5714285714285714</v>
      </c>
      <c r="AS318" s="1">
        <f t="shared" ref="AS318" si="4861">IF(COUNT(U318)&lt;1,0,IF((U$3-COUNTIF(U314:U321,"&lt;"&amp;U318))&lt;0,0,IF(((U$3-COUNTIF(U314:U321,"&lt;"&amp;U318))/COUNTIF(U314:U321,U318))&gt;1,1,(U$3-COUNTIF(U314:U321,"&lt;"&amp;U318))/COUNTIF(U314:U321,U318))))</f>
        <v>0</v>
      </c>
      <c r="AT318" s="1">
        <f t="shared" ref="AT318" si="4862">IF(COUNT(V318)&lt;1,0,IF((V$3-COUNTIF(V314:V321,"&lt;"&amp;V318))&lt;0,0,IF(((V$3-COUNTIF(V314:V321,"&lt;"&amp;V318))/COUNTIF(V314:V321,V318))&gt;1,1,(V$3-COUNTIF(V314:V321,"&lt;"&amp;V318))/COUNTIF(V314:V321,V318))))</f>
        <v>0</v>
      </c>
      <c r="AU318" s="1">
        <f t="shared" ref="AU318" si="4863">IF(COUNT(W318)&lt;1,0,IF((W$3-COUNTIF(W314:W321,"&lt;"&amp;W318))&lt;0,0,IF(((W$3-COUNTIF(W314:W321,"&lt;"&amp;W318))/COUNTIF(W314:W321,W318))&gt;1,1,(W$3-COUNTIF(W314:W321,"&lt;"&amp;W318))/COUNTIF(W314:W321,W318))))</f>
        <v>0</v>
      </c>
      <c r="AV318" s="1">
        <f t="shared" ref="AV318" si="4864">IF(COUNT(X318)&lt;1,0,IF((X$3-COUNTIF(X314:X321,"&lt;"&amp;X318))&lt;0,0,IF(((X$3-COUNTIF(X314:X321,"&lt;"&amp;X318))/COUNTIF(X314:X321,X318))&gt;1,1,(X$3-COUNTIF(X314:X321,"&lt;"&amp;X318))/COUNTIF(X314:X321,X318))))</f>
        <v>0</v>
      </c>
      <c r="AW318" s="1">
        <f t="shared" ref="AW318" si="4865">IF(COUNT(Y318)&lt;1,0,IF((Y$3-COUNTIF(Y314:Y321,"&lt;"&amp;Y318))&lt;0,0,IF(((Y$3-COUNTIF(Y314:Y321,"&lt;"&amp;Y318))/COUNTIF(Y314:Y321,Y318))&gt;1,1,(Y$3-COUNTIF(Y314:Y321,"&lt;"&amp;Y318))/COUNTIF(Y314:Y321,Y318))))</f>
        <v>0</v>
      </c>
    </row>
    <row r="319" spans="1:50" ht="15" x14ac:dyDescent="0.2">
      <c r="B319" s="27" t="s">
        <v>202</v>
      </c>
      <c r="C319" s="28" t="s">
        <v>221</v>
      </c>
      <c r="D319" s="7">
        <v>44</v>
      </c>
      <c r="E319" s="7">
        <v>32</v>
      </c>
      <c r="F319" s="7">
        <v>44</v>
      </c>
      <c r="G319" s="7">
        <v>41</v>
      </c>
      <c r="H319" s="7">
        <v>39</v>
      </c>
      <c r="I319" s="7">
        <v>36</v>
      </c>
      <c r="J319" s="7">
        <v>38</v>
      </c>
      <c r="K319" s="7">
        <v>38</v>
      </c>
      <c r="L319" s="7">
        <v>41</v>
      </c>
      <c r="M319" s="7">
        <v>39</v>
      </c>
      <c r="N319" s="7">
        <v>45</v>
      </c>
      <c r="O319" s="7">
        <v>45</v>
      </c>
      <c r="P319" s="7">
        <v>45</v>
      </c>
      <c r="Q319" s="7">
        <v>45</v>
      </c>
      <c r="R319" s="7">
        <v>45</v>
      </c>
      <c r="S319" s="7">
        <v>45</v>
      </c>
      <c r="T319" s="7">
        <v>45</v>
      </c>
      <c r="U319" s="7"/>
      <c r="V319" s="7"/>
      <c r="W319" s="7"/>
      <c r="X319" s="7"/>
      <c r="Y319" s="7"/>
      <c r="Z319" s="13">
        <f t="shared" si="4781"/>
        <v>41.588235294117645</v>
      </c>
      <c r="AB319" s="1">
        <f>IF(COUNT(D319)&lt;1,0,IF((D$3-COUNTIF(D314:D321,"&lt;"&amp;D319))&lt;0,0,IF(((D$3-COUNTIF(D314:D321,"&lt;"&amp;D319))/COUNTIF(D314:D321,D319))&gt;1,1,(D$3-COUNTIF(D314:D321,"&lt;"&amp;D319))/COUNTIF(D314:D321,D319))))</f>
        <v>0</v>
      </c>
      <c r="AC319" s="1">
        <f t="shared" ref="AC319" si="4866">IF(COUNT(E319)&lt;1,0,IF((E$3-COUNTIF(E314:E321,"&lt;"&amp;E319))&lt;0,0,IF(((E$3-COUNTIF(E314:E321,"&lt;"&amp;E319))/COUNTIF(E314:E321,E319))&gt;1,1,(E$3-COUNTIF(E314:E321,"&lt;"&amp;E319))/COUNTIF(E314:E321,E319))))</f>
        <v>1</v>
      </c>
      <c r="AD319" s="1">
        <f t="shared" ref="AD319" si="4867">IF(COUNT(F319)&lt;1,0,IF((F$3-COUNTIF(F314:F321,"&lt;"&amp;F319))&lt;0,0,IF(((F$3-COUNTIF(F314:F321,"&lt;"&amp;F319))/COUNTIF(F314:F321,F319))&gt;1,1,(F$3-COUNTIF(F314:F321,"&lt;"&amp;F319))/COUNTIF(F314:F321,F319))))</f>
        <v>0</v>
      </c>
      <c r="AE319" s="1">
        <f t="shared" ref="AE319" si="4868">IF(COUNT(G319)&lt;1,0,IF((G$3-COUNTIF(G314:G321,"&lt;"&amp;G319))&lt;0,0,IF(((G$3-COUNTIF(G314:G321,"&lt;"&amp;G319))/COUNTIF(G314:G321,G319))&gt;1,1,(G$3-COUNTIF(G314:G321,"&lt;"&amp;G319))/COUNTIF(G314:G321,G319))))</f>
        <v>0</v>
      </c>
      <c r="AF319" s="1">
        <f t="shared" ref="AF319" si="4869">IF(COUNT(H319)&lt;1,0,IF((H$3-COUNTIF(H314:H321,"&lt;"&amp;H319))&lt;0,0,IF(((H$3-COUNTIF(H314:H321,"&lt;"&amp;H319))/COUNTIF(H314:H321,H319))&gt;1,1,(H$3-COUNTIF(H314:H321,"&lt;"&amp;H319))/COUNTIF(H314:H321,H319))))</f>
        <v>0.75</v>
      </c>
      <c r="AG319" s="1">
        <f t="shared" ref="AG319" si="4870">IF(COUNT(I319)&lt;1,0,IF((I$3-COUNTIF(I314:I321,"&lt;"&amp;I319))&lt;0,0,IF(((I$3-COUNTIF(I314:I321,"&lt;"&amp;I319))/COUNTIF(I314:I321,I319))&gt;1,1,(I$3-COUNTIF(I314:I321,"&lt;"&amp;I319))/COUNTIF(I314:I321,I319))))</f>
        <v>1</v>
      </c>
      <c r="AH319" s="1">
        <f t="shared" ref="AH319" si="4871">IF(COUNT(J319)&lt;1,0,IF((J$3-COUNTIF(J314:J321,"&lt;"&amp;J319))&lt;0,0,IF(((J$3-COUNTIF(J314:J321,"&lt;"&amp;J319))/COUNTIF(J314:J321,J319))&gt;1,1,(J$3-COUNTIF(J314:J321,"&lt;"&amp;J319))/COUNTIF(J314:J321,J319))))</f>
        <v>1</v>
      </c>
      <c r="AI319" s="1">
        <f t="shared" ref="AI319" si="4872">IF(COUNT(K319)&lt;1,0,IF((K$3-COUNTIF(K314:K321,"&lt;"&amp;K319))&lt;0,0,IF(((K$3-COUNTIF(K314:K321,"&lt;"&amp;K319))/COUNTIF(K314:K321,K319))&gt;1,1,(K$3-COUNTIF(K314:K321,"&lt;"&amp;K319))/COUNTIF(K314:K321,K319))))</f>
        <v>1</v>
      </c>
      <c r="AJ319" s="1">
        <f t="shared" ref="AJ319" si="4873">IF(COUNT(L319)&lt;1,0,IF((L$3-COUNTIF(L314:L321,"&lt;"&amp;L319))&lt;0,0,IF(((L$3-COUNTIF(L314:L321,"&lt;"&amp;L319))/COUNTIF(L314:L321,L319))&gt;1,1,(L$3-COUNTIF(L314:L321,"&lt;"&amp;L319))/COUNTIF(L314:L321,L319))))</f>
        <v>1</v>
      </c>
      <c r="AK319" s="1">
        <f t="shared" ref="AK319" si="4874">IF(COUNT(M319)&lt;1,0,IF((M$3-COUNTIF(M314:M321,"&lt;"&amp;M319))&lt;0,0,IF(((M$3-COUNTIF(M314:M321,"&lt;"&amp;M319))/COUNTIF(M314:M321,M319))&gt;1,1,(M$3-COUNTIF(M314:M321,"&lt;"&amp;M319))/COUNTIF(M314:M321,M319))))</f>
        <v>1</v>
      </c>
      <c r="AL319" s="1">
        <f t="shared" ref="AL319" si="4875">IF(COUNT(N319)&lt;1,0,IF((N$3-COUNTIF(N314:N321,"&lt;"&amp;N319))&lt;0,0,IF(((N$3-COUNTIF(N314:N321,"&lt;"&amp;N319))/COUNTIF(N314:N321,N319))&gt;1,1,(N$3-COUNTIF(N314:N321,"&lt;"&amp;N319))/COUNTIF(N314:N321,N319))))</f>
        <v>0</v>
      </c>
      <c r="AM319" s="1">
        <f t="shared" ref="AM319" si="4876">IF(COUNT(O319)&lt;1,0,IF((O$3-COUNTIF(O314:O321,"&lt;"&amp;O319))&lt;0,0,IF(((O$3-COUNTIF(O314:O321,"&lt;"&amp;O319))/COUNTIF(O314:O321,O319))&gt;1,1,(O$3-COUNTIF(O314:O321,"&lt;"&amp;O319))/COUNTIF(O314:O321,O319))))</f>
        <v>0.25</v>
      </c>
      <c r="AN319" s="1">
        <f t="shared" ref="AN319" si="4877">IF(COUNT(P319)&lt;1,0,IF((P$3-COUNTIF(P314:P321,"&lt;"&amp;P319))&lt;0,0,IF(((P$3-COUNTIF(P314:P321,"&lt;"&amp;P319))/COUNTIF(P314:P321,P319))&gt;1,1,(P$3-COUNTIF(P314:P321,"&lt;"&amp;P319))/COUNTIF(P314:P321,P319))))</f>
        <v>0.5</v>
      </c>
      <c r="AO319" s="1">
        <f t="shared" ref="AO319" si="4878">IF(COUNT(Q319)&lt;1,0,IF((Q$3-COUNTIF(Q314:Q321,"&lt;"&amp;Q319))&lt;0,0,IF(((Q$3-COUNTIF(Q314:Q321,"&lt;"&amp;Q319))/COUNTIF(Q314:Q321,Q319))&gt;1,1,(Q$3-COUNTIF(Q314:Q321,"&lt;"&amp;Q319))/COUNTIF(Q314:Q321,Q319))))</f>
        <v>0.4</v>
      </c>
      <c r="AP319" s="1">
        <f t="shared" ref="AP319" si="4879">IF(COUNT(R319)&lt;1,0,IF((R$3-COUNTIF(R314:R321,"&lt;"&amp;R319))&lt;0,0,IF(((R$3-COUNTIF(R314:R321,"&lt;"&amp;R319))/COUNTIF(R314:R321,R319))&gt;1,1,(R$3-COUNTIF(R314:R321,"&lt;"&amp;R319))/COUNTIF(R314:R321,R319))))</f>
        <v>0.5</v>
      </c>
      <c r="AQ319" s="1">
        <f t="shared" ref="AQ319" si="4880">IF(COUNT(S319)&lt;1,0,IF((S$3-COUNTIF(S314:S321,"&lt;"&amp;S319))&lt;0,0,IF(((S$3-COUNTIF(S314:S321,"&lt;"&amp;S319))/COUNTIF(S314:S321,S319))&gt;1,1,(S$3-COUNTIF(S314:S321,"&lt;"&amp;S319))/COUNTIF(S314:S321,S319))))</f>
        <v>0.4</v>
      </c>
      <c r="AR319" s="1">
        <f t="shared" ref="AR319" si="4881">IF(COUNT(T319)&lt;1,0,IF((T$3-COUNTIF(T314:T321,"&lt;"&amp;T319))&lt;0,0,IF(((T$3-COUNTIF(T314:T321,"&lt;"&amp;T319))/COUNTIF(T314:T321,T319))&gt;1,1,(T$3-COUNTIF(T314:T321,"&lt;"&amp;T319))/COUNTIF(T314:T321,T319))))</f>
        <v>0.5714285714285714</v>
      </c>
      <c r="AS319" s="1">
        <f t="shared" ref="AS319" si="4882">IF(COUNT(U319)&lt;1,0,IF((U$3-COUNTIF(U314:U321,"&lt;"&amp;U319))&lt;0,0,IF(((U$3-COUNTIF(U314:U321,"&lt;"&amp;U319))/COUNTIF(U314:U321,U319))&gt;1,1,(U$3-COUNTIF(U314:U321,"&lt;"&amp;U319))/COUNTIF(U314:U321,U319))))</f>
        <v>0</v>
      </c>
      <c r="AT319" s="1">
        <f t="shared" ref="AT319" si="4883">IF(COUNT(V319)&lt;1,0,IF((V$3-COUNTIF(V314:V321,"&lt;"&amp;V319))&lt;0,0,IF(((V$3-COUNTIF(V314:V321,"&lt;"&amp;V319))/COUNTIF(V314:V321,V319))&gt;1,1,(V$3-COUNTIF(V314:V321,"&lt;"&amp;V319))/COUNTIF(V314:V321,V319))))</f>
        <v>0</v>
      </c>
      <c r="AU319" s="1">
        <f t="shared" ref="AU319" si="4884">IF(COUNT(W319)&lt;1,0,IF((W$3-COUNTIF(W314:W321,"&lt;"&amp;W319))&lt;0,0,IF(((W$3-COUNTIF(W314:W321,"&lt;"&amp;W319))/COUNTIF(W314:W321,W319))&gt;1,1,(W$3-COUNTIF(W314:W321,"&lt;"&amp;W319))/COUNTIF(W314:W321,W319))))</f>
        <v>0</v>
      </c>
      <c r="AV319" s="1">
        <f t="shared" ref="AV319" si="4885">IF(COUNT(X319)&lt;1,0,IF((X$3-COUNTIF(X314:X321,"&lt;"&amp;X319))&lt;0,0,IF(((X$3-COUNTIF(X314:X321,"&lt;"&amp;X319))/COUNTIF(X314:X321,X319))&gt;1,1,(X$3-COUNTIF(X314:X321,"&lt;"&amp;X319))/COUNTIF(X314:X321,X319))))</f>
        <v>0</v>
      </c>
      <c r="AW319" s="1">
        <f t="shared" ref="AW319" si="4886">IF(COUNT(Y319)&lt;1,0,IF((Y$3-COUNTIF(Y314:Y321,"&lt;"&amp;Y319))&lt;0,0,IF(((Y$3-COUNTIF(Y314:Y321,"&lt;"&amp;Y319))/COUNTIF(Y314:Y321,Y319))&gt;1,1,(Y$3-COUNTIF(Y314:Y321,"&lt;"&amp;Y319))/COUNTIF(Y314:Y321,Y319))))</f>
        <v>0</v>
      </c>
    </row>
    <row r="320" spans="1:50" ht="15" x14ac:dyDescent="0.2">
      <c r="B320" s="27" t="s">
        <v>143</v>
      </c>
      <c r="C320" s="28" t="s">
        <v>221</v>
      </c>
      <c r="D320" s="7">
        <v>45</v>
      </c>
      <c r="E320" s="7">
        <v>36</v>
      </c>
      <c r="F320" s="7">
        <v>36</v>
      </c>
      <c r="G320" s="7">
        <v>37</v>
      </c>
      <c r="H320" s="7">
        <v>39</v>
      </c>
      <c r="I320" s="7">
        <v>36</v>
      </c>
      <c r="J320" s="7">
        <v>32</v>
      </c>
      <c r="K320" s="7">
        <v>37</v>
      </c>
      <c r="L320" s="7">
        <v>41</v>
      </c>
      <c r="M320" s="7">
        <v>38</v>
      </c>
      <c r="N320" s="7">
        <v>38</v>
      </c>
      <c r="O320" s="7">
        <v>40</v>
      </c>
      <c r="P320" s="7">
        <v>45</v>
      </c>
      <c r="Q320" s="7">
        <v>45</v>
      </c>
      <c r="R320" s="7">
        <v>45</v>
      </c>
      <c r="S320" s="7">
        <v>45</v>
      </c>
      <c r="T320" s="7">
        <v>45</v>
      </c>
      <c r="U320" s="7"/>
      <c r="V320" s="7"/>
      <c r="W320" s="7"/>
      <c r="X320" s="7"/>
      <c r="Y320" s="7"/>
      <c r="Z320" s="13">
        <f t="shared" si="4781"/>
        <v>40</v>
      </c>
      <c r="AB320" s="1">
        <f>IF(COUNT(D320)&lt;1,0,IF((D$3-COUNTIF(D314:D321,"&lt;"&amp;D320))&lt;0,0,IF(((D$3-COUNTIF(D314:D321,"&lt;"&amp;D320))/COUNTIF(D314:D321,D320))&gt;1,1,(D$3-COUNTIF(D314:D321,"&lt;"&amp;D320))/COUNTIF(D314:D321,D320))))</f>
        <v>0</v>
      </c>
      <c r="AC320" s="1">
        <f t="shared" ref="AC320" si="4887">IF(COUNT(E320)&lt;1,0,IF((E$3-COUNTIF(E314:E321,"&lt;"&amp;E320))&lt;0,0,IF(((E$3-COUNTIF(E314:E321,"&lt;"&amp;E320))/COUNTIF(E314:E321,E320))&gt;1,1,(E$3-COUNTIF(E314:E321,"&lt;"&amp;E320))/COUNTIF(E314:E321,E320))))</f>
        <v>1</v>
      </c>
      <c r="AD320" s="1">
        <f t="shared" ref="AD320" si="4888">IF(COUNT(F320)&lt;1,0,IF((F$3-COUNTIF(F314:F321,"&lt;"&amp;F320))&lt;0,0,IF(((F$3-COUNTIF(F314:F321,"&lt;"&amp;F320))/COUNTIF(F314:F321,F320))&gt;1,1,(F$3-COUNTIF(F314:F321,"&lt;"&amp;F320))/COUNTIF(F314:F321,F320))))</f>
        <v>1</v>
      </c>
      <c r="AE320" s="1">
        <f t="shared" ref="AE320" si="4889">IF(COUNT(G320)&lt;1,0,IF((G$3-COUNTIF(G314:G321,"&lt;"&amp;G320))&lt;0,0,IF(((G$3-COUNTIF(G314:G321,"&lt;"&amp;G320))/COUNTIF(G314:G321,G320))&gt;1,1,(G$3-COUNTIF(G314:G321,"&lt;"&amp;G320))/COUNTIF(G314:G321,G320))))</f>
        <v>1</v>
      </c>
      <c r="AF320" s="1">
        <f t="shared" ref="AF320" si="4890">IF(COUNT(H320)&lt;1,0,IF((H$3-COUNTIF(H314:H321,"&lt;"&amp;H320))&lt;0,0,IF(((H$3-COUNTIF(H314:H321,"&lt;"&amp;H320))/COUNTIF(H314:H321,H320))&gt;1,1,(H$3-COUNTIF(H314:H321,"&lt;"&amp;H320))/COUNTIF(H314:H321,H320))))</f>
        <v>0.75</v>
      </c>
      <c r="AG320" s="1">
        <f t="shared" ref="AG320" si="4891">IF(COUNT(I320)&lt;1,0,IF((I$3-COUNTIF(I314:I321,"&lt;"&amp;I320))&lt;0,0,IF(((I$3-COUNTIF(I314:I321,"&lt;"&amp;I320))/COUNTIF(I314:I321,I320))&gt;1,1,(I$3-COUNTIF(I314:I321,"&lt;"&amp;I320))/COUNTIF(I314:I321,I320))))</f>
        <v>1</v>
      </c>
      <c r="AH320" s="1">
        <f t="shared" ref="AH320" si="4892">IF(COUNT(J320)&lt;1,0,IF((J$3-COUNTIF(J314:J321,"&lt;"&amp;J320))&lt;0,0,IF(((J$3-COUNTIF(J314:J321,"&lt;"&amp;J320))/COUNTIF(J314:J321,J320))&gt;1,1,(J$3-COUNTIF(J314:J321,"&lt;"&amp;J320))/COUNTIF(J314:J321,J320))))</f>
        <v>1</v>
      </c>
      <c r="AI320" s="1">
        <f t="shared" ref="AI320" si="4893">IF(COUNT(K320)&lt;1,0,IF((K$3-COUNTIF(K314:K321,"&lt;"&amp;K320))&lt;0,0,IF(((K$3-COUNTIF(K314:K321,"&lt;"&amp;K320))/COUNTIF(K314:K321,K320))&gt;1,1,(K$3-COUNTIF(K314:K321,"&lt;"&amp;K320))/COUNTIF(K314:K321,K320))))</f>
        <v>1</v>
      </c>
      <c r="AJ320" s="1">
        <f t="shared" ref="AJ320" si="4894">IF(COUNT(L320)&lt;1,0,IF((L$3-COUNTIF(L314:L321,"&lt;"&amp;L320))&lt;0,0,IF(((L$3-COUNTIF(L314:L321,"&lt;"&amp;L320))/COUNTIF(L314:L321,L320))&gt;1,1,(L$3-COUNTIF(L314:L321,"&lt;"&amp;L320))/COUNTIF(L314:L321,L320))))</f>
        <v>1</v>
      </c>
      <c r="AK320" s="1">
        <f t="shared" ref="AK320" si="4895">IF(COUNT(M320)&lt;1,0,IF((M$3-COUNTIF(M314:M321,"&lt;"&amp;M320))&lt;0,0,IF(((M$3-COUNTIF(M314:M321,"&lt;"&amp;M320))/COUNTIF(M314:M321,M320))&gt;1,1,(M$3-COUNTIF(M314:M321,"&lt;"&amp;M320))/COUNTIF(M314:M321,M320))))</f>
        <v>1</v>
      </c>
      <c r="AL320" s="1">
        <f t="shared" ref="AL320" si="4896">IF(COUNT(N320)&lt;1,0,IF((N$3-COUNTIF(N314:N321,"&lt;"&amp;N320))&lt;0,0,IF(((N$3-COUNTIF(N314:N321,"&lt;"&amp;N320))/COUNTIF(N314:N321,N320))&gt;1,1,(N$3-COUNTIF(N314:N321,"&lt;"&amp;N320))/COUNTIF(N314:N321,N320))))</f>
        <v>1</v>
      </c>
      <c r="AM320" s="1">
        <f t="shared" ref="AM320" si="4897">IF(COUNT(O320)&lt;1,0,IF((O$3-COUNTIF(O314:O321,"&lt;"&amp;O320))&lt;0,0,IF(((O$3-COUNTIF(O314:O321,"&lt;"&amp;O320))/COUNTIF(O314:O321,O320))&gt;1,1,(O$3-COUNTIF(O314:O321,"&lt;"&amp;O320))/COUNTIF(O314:O321,O320))))</f>
        <v>1</v>
      </c>
      <c r="AN320" s="1">
        <f t="shared" ref="AN320" si="4898">IF(COUNT(P320)&lt;1,0,IF((P$3-COUNTIF(P314:P321,"&lt;"&amp;P320))&lt;0,0,IF(((P$3-COUNTIF(P314:P321,"&lt;"&amp;P320))/COUNTIF(P314:P321,P320))&gt;1,1,(P$3-COUNTIF(P314:P321,"&lt;"&amp;P320))/COUNTIF(P314:P321,P320))))</f>
        <v>0.5</v>
      </c>
      <c r="AO320" s="1">
        <f t="shared" ref="AO320" si="4899">IF(COUNT(Q320)&lt;1,0,IF((Q$3-COUNTIF(Q314:Q321,"&lt;"&amp;Q320))&lt;0,0,IF(((Q$3-COUNTIF(Q314:Q321,"&lt;"&amp;Q320))/COUNTIF(Q314:Q321,Q320))&gt;1,1,(Q$3-COUNTIF(Q314:Q321,"&lt;"&amp;Q320))/COUNTIF(Q314:Q321,Q320))))</f>
        <v>0.4</v>
      </c>
      <c r="AP320" s="1">
        <f t="shared" ref="AP320" si="4900">IF(COUNT(R320)&lt;1,0,IF((R$3-COUNTIF(R314:R321,"&lt;"&amp;R320))&lt;0,0,IF(((R$3-COUNTIF(R314:R321,"&lt;"&amp;R320))/COUNTIF(R314:R321,R320))&gt;1,1,(R$3-COUNTIF(R314:R321,"&lt;"&amp;R320))/COUNTIF(R314:R321,R320))))</f>
        <v>0.5</v>
      </c>
      <c r="AQ320" s="1">
        <f t="shared" ref="AQ320" si="4901">IF(COUNT(S320)&lt;1,0,IF((S$3-COUNTIF(S314:S321,"&lt;"&amp;S320))&lt;0,0,IF(((S$3-COUNTIF(S314:S321,"&lt;"&amp;S320))/COUNTIF(S314:S321,S320))&gt;1,1,(S$3-COUNTIF(S314:S321,"&lt;"&amp;S320))/COUNTIF(S314:S321,S320))))</f>
        <v>0.4</v>
      </c>
      <c r="AR320" s="1">
        <f t="shared" ref="AR320" si="4902">IF(COUNT(T320)&lt;1,0,IF((T$3-COUNTIF(T314:T321,"&lt;"&amp;T320))&lt;0,0,IF(((T$3-COUNTIF(T314:T321,"&lt;"&amp;T320))/COUNTIF(T314:T321,T320))&gt;1,1,(T$3-COUNTIF(T314:T321,"&lt;"&amp;T320))/COUNTIF(T314:T321,T320))))</f>
        <v>0.5714285714285714</v>
      </c>
      <c r="AS320" s="1">
        <f t="shared" ref="AS320" si="4903">IF(COUNT(U320)&lt;1,0,IF((U$3-COUNTIF(U314:U321,"&lt;"&amp;U320))&lt;0,0,IF(((U$3-COUNTIF(U314:U321,"&lt;"&amp;U320))/COUNTIF(U314:U321,U320))&gt;1,1,(U$3-COUNTIF(U314:U321,"&lt;"&amp;U320))/COUNTIF(U314:U321,U320))))</f>
        <v>0</v>
      </c>
      <c r="AT320" s="1">
        <f t="shared" ref="AT320" si="4904">IF(COUNT(V320)&lt;1,0,IF((V$3-COUNTIF(V314:V321,"&lt;"&amp;V320))&lt;0,0,IF(((V$3-COUNTIF(V314:V321,"&lt;"&amp;V320))/COUNTIF(V314:V321,V320))&gt;1,1,(V$3-COUNTIF(V314:V321,"&lt;"&amp;V320))/COUNTIF(V314:V321,V320))))</f>
        <v>0</v>
      </c>
      <c r="AU320" s="1">
        <f t="shared" ref="AU320" si="4905">IF(COUNT(W320)&lt;1,0,IF((W$3-COUNTIF(W314:W321,"&lt;"&amp;W320))&lt;0,0,IF(((W$3-COUNTIF(W314:W321,"&lt;"&amp;W320))/COUNTIF(W314:W321,W320))&gt;1,1,(W$3-COUNTIF(W314:W321,"&lt;"&amp;W320))/COUNTIF(W314:W321,W320))))</f>
        <v>0</v>
      </c>
      <c r="AV320" s="1">
        <f t="shared" ref="AV320" si="4906">IF(COUNT(X320)&lt;1,0,IF((X$3-COUNTIF(X314:X321,"&lt;"&amp;X320))&lt;0,0,IF(((X$3-COUNTIF(X314:X321,"&lt;"&amp;X320))/COUNTIF(X314:X321,X320))&gt;1,1,(X$3-COUNTIF(X314:X321,"&lt;"&amp;X320))/COUNTIF(X314:X321,X320))))</f>
        <v>0</v>
      </c>
      <c r="AW320" s="1">
        <f t="shared" ref="AW320" si="4907">IF(COUNT(Y320)&lt;1,0,IF((Y$3-COUNTIF(Y314:Y321,"&lt;"&amp;Y320))&lt;0,0,IF(((Y$3-COUNTIF(Y314:Y321,"&lt;"&amp;Y320))/COUNTIF(Y314:Y321,Y320))&gt;1,1,(Y$3-COUNTIF(Y314:Y321,"&lt;"&amp;Y320))/COUNTIF(Y314:Y321,Y320))))</f>
        <v>0</v>
      </c>
    </row>
    <row r="321" spans="1:49" ht="15" x14ac:dyDescent="0.2">
      <c r="B321" s="11" t="s">
        <v>227</v>
      </c>
      <c r="C321" s="28" t="s">
        <v>221</v>
      </c>
      <c r="D321" s="7">
        <v>45</v>
      </c>
      <c r="E321" s="7">
        <v>45</v>
      </c>
      <c r="F321" s="7">
        <v>36</v>
      </c>
      <c r="G321" s="7">
        <v>32</v>
      </c>
      <c r="H321" s="7">
        <v>42</v>
      </c>
      <c r="I321" s="7">
        <v>41</v>
      </c>
      <c r="J321" s="7">
        <v>45</v>
      </c>
      <c r="K321" s="7">
        <v>35</v>
      </c>
      <c r="L321" s="7">
        <v>38</v>
      </c>
      <c r="M321" s="7">
        <v>35</v>
      </c>
      <c r="N321" s="7">
        <v>39</v>
      </c>
      <c r="O321" s="7">
        <v>45</v>
      </c>
      <c r="P321" s="7">
        <v>45</v>
      </c>
      <c r="Q321" s="7">
        <v>45</v>
      </c>
      <c r="R321" s="7">
        <v>45</v>
      </c>
      <c r="S321" s="7">
        <v>45</v>
      </c>
      <c r="T321" s="7">
        <v>45</v>
      </c>
      <c r="U321" s="7"/>
      <c r="V321" s="7"/>
      <c r="W321" s="7"/>
      <c r="X321" s="7"/>
      <c r="Y321" s="7"/>
      <c r="Z321" s="13">
        <f t="shared" si="4781"/>
        <v>41.352941176470587</v>
      </c>
      <c r="AB321" s="1">
        <f>IF(COUNT(D321)&lt;1,0,IF((D$3-COUNTIF(D314:D321,"&lt;"&amp;D321))&lt;0,0,IF(((D$3-COUNTIF(D314:D321,"&lt;"&amp;D321))/COUNTIF(D314:D321,D321))&gt;1,1,(D$3-COUNTIF(D314:D321,"&lt;"&amp;D321))/COUNTIF(D314:D321,D321))))</f>
        <v>0</v>
      </c>
      <c r="AC321" s="1">
        <f t="shared" ref="AC321" si="4908">IF(COUNT(E321)&lt;1,0,IF((E$3-COUNTIF(E314:E321,"&lt;"&amp;E321))&lt;0,0,IF(((E$3-COUNTIF(E314:E321,"&lt;"&amp;E321))/COUNTIF(E314:E321,E321))&gt;1,1,(E$3-COUNTIF(E314:E321,"&lt;"&amp;E321))/COUNTIF(E314:E321,E321))))</f>
        <v>0</v>
      </c>
      <c r="AD321" s="1">
        <f t="shared" ref="AD321" si="4909">IF(COUNT(F321)&lt;1,0,IF((F$3-COUNTIF(F314:F321,"&lt;"&amp;F321))&lt;0,0,IF(((F$3-COUNTIF(F314:F321,"&lt;"&amp;F321))/COUNTIF(F314:F321,F321))&gt;1,1,(F$3-COUNTIF(F314:F321,"&lt;"&amp;F321))/COUNTIF(F314:F321,F321))))</f>
        <v>1</v>
      </c>
      <c r="AE321" s="1">
        <f t="shared" ref="AE321" si="4910">IF(COUNT(G321)&lt;1,0,IF((G$3-COUNTIF(G314:G321,"&lt;"&amp;G321))&lt;0,0,IF(((G$3-COUNTIF(G314:G321,"&lt;"&amp;G321))/COUNTIF(G314:G321,G321))&gt;1,1,(G$3-COUNTIF(G314:G321,"&lt;"&amp;G321))/COUNTIF(G314:G321,G321))))</f>
        <v>1</v>
      </c>
      <c r="AF321" s="1">
        <f t="shared" ref="AF321" si="4911">IF(COUNT(H321)&lt;1,0,IF((H$3-COUNTIF(H314:H321,"&lt;"&amp;H321))&lt;0,0,IF(((H$3-COUNTIF(H314:H321,"&lt;"&amp;H321))/COUNTIF(H314:H321,H321))&gt;1,1,(H$3-COUNTIF(H314:H321,"&lt;"&amp;H321))/COUNTIF(H314:H321,H321))))</f>
        <v>0</v>
      </c>
      <c r="AG321" s="1">
        <f t="shared" ref="AG321" si="4912">IF(COUNT(I321)&lt;1,0,IF((I$3-COUNTIF(I314:I321,"&lt;"&amp;I321))&lt;0,0,IF(((I$3-COUNTIF(I314:I321,"&lt;"&amp;I321))/COUNTIF(I314:I321,I321))&gt;1,1,(I$3-COUNTIF(I314:I321,"&lt;"&amp;I321))/COUNTIF(I314:I321,I321))))</f>
        <v>0</v>
      </c>
      <c r="AH321" s="1">
        <f t="shared" ref="AH321" si="4913">IF(COUNT(J321)&lt;1,0,IF((J$3-COUNTIF(J314:J321,"&lt;"&amp;J321))&lt;0,0,IF(((J$3-COUNTIF(J314:J321,"&lt;"&amp;J321))/COUNTIF(J314:J321,J321))&gt;1,1,(J$3-COUNTIF(J314:J321,"&lt;"&amp;J321))/COUNTIF(J314:J321,J321))))</f>
        <v>0.4</v>
      </c>
      <c r="AI321" s="1">
        <f t="shared" ref="AI321" si="4914">IF(COUNT(K321)&lt;1,0,IF((K$3-COUNTIF(K314:K321,"&lt;"&amp;K321))&lt;0,0,IF(((K$3-COUNTIF(K314:K321,"&lt;"&amp;K321))/COUNTIF(K314:K321,K321))&gt;1,1,(K$3-COUNTIF(K314:K321,"&lt;"&amp;K321))/COUNTIF(K314:K321,K321))))</f>
        <v>1</v>
      </c>
      <c r="AJ321" s="1">
        <f t="shared" ref="AJ321" si="4915">IF(COUNT(L321)&lt;1,0,IF((L$3-COUNTIF(L314:L321,"&lt;"&amp;L321))&lt;0,0,IF(((L$3-COUNTIF(L314:L321,"&lt;"&amp;L321))/COUNTIF(L314:L321,L321))&gt;1,1,(L$3-COUNTIF(L314:L321,"&lt;"&amp;L321))/COUNTIF(L314:L321,L321))))</f>
        <v>1</v>
      </c>
      <c r="AK321" s="1">
        <f t="shared" ref="AK321" si="4916">IF(COUNT(M321)&lt;1,0,IF((M$3-COUNTIF(M314:M321,"&lt;"&amp;M321))&lt;0,0,IF(((M$3-COUNTIF(M314:M321,"&lt;"&amp;M321))/COUNTIF(M314:M321,M321))&gt;1,1,(M$3-COUNTIF(M314:M321,"&lt;"&amp;M321))/COUNTIF(M314:M321,M321))))</f>
        <v>1</v>
      </c>
      <c r="AL321" s="1">
        <f t="shared" ref="AL321" si="4917">IF(COUNT(N321)&lt;1,0,IF((N$3-COUNTIF(N314:N321,"&lt;"&amp;N321))&lt;0,0,IF(((N$3-COUNTIF(N314:N321,"&lt;"&amp;N321))/COUNTIF(N314:N321,N321))&gt;1,1,(N$3-COUNTIF(N314:N321,"&lt;"&amp;N321))/COUNTIF(N314:N321,N321))))</f>
        <v>1</v>
      </c>
      <c r="AM321" s="1">
        <f t="shared" ref="AM321" si="4918">IF(COUNT(O321)&lt;1,0,IF((O$3-COUNTIF(O314:O321,"&lt;"&amp;O321))&lt;0,0,IF(((O$3-COUNTIF(O314:O321,"&lt;"&amp;O321))/COUNTIF(O314:O321,O321))&gt;1,1,(O$3-COUNTIF(O314:O321,"&lt;"&amp;O321))/COUNTIF(O314:O321,O321))))</f>
        <v>0.25</v>
      </c>
      <c r="AN321" s="1">
        <f t="shared" ref="AN321" si="4919">IF(COUNT(P321)&lt;1,0,IF((P$3-COUNTIF(P314:P321,"&lt;"&amp;P321))&lt;0,0,IF(((P$3-COUNTIF(P314:P321,"&lt;"&amp;P321))/COUNTIF(P314:P321,P321))&gt;1,1,(P$3-COUNTIF(P314:P321,"&lt;"&amp;P321))/COUNTIF(P314:P321,P321))))</f>
        <v>0.5</v>
      </c>
      <c r="AO321" s="1">
        <f t="shared" ref="AO321" si="4920">IF(COUNT(Q321)&lt;1,0,IF((Q$3-COUNTIF(Q314:Q321,"&lt;"&amp;Q321))&lt;0,0,IF(((Q$3-COUNTIF(Q314:Q321,"&lt;"&amp;Q321))/COUNTIF(Q314:Q321,Q321))&gt;1,1,(Q$3-COUNTIF(Q314:Q321,"&lt;"&amp;Q321))/COUNTIF(Q314:Q321,Q321))))</f>
        <v>0.4</v>
      </c>
      <c r="AP321" s="1">
        <f t="shared" ref="AP321" si="4921">IF(COUNT(R321)&lt;1,0,IF((R$3-COUNTIF(R314:R321,"&lt;"&amp;R321))&lt;0,0,IF(((R$3-COUNTIF(R314:R321,"&lt;"&amp;R321))/COUNTIF(R314:R321,R321))&gt;1,1,(R$3-COUNTIF(R314:R321,"&lt;"&amp;R321))/COUNTIF(R314:R321,R321))))</f>
        <v>0.5</v>
      </c>
      <c r="AQ321" s="1">
        <f t="shared" ref="AQ321" si="4922">IF(COUNT(S321)&lt;1,0,IF((S$3-COUNTIF(S314:S321,"&lt;"&amp;S321))&lt;0,0,IF(((S$3-COUNTIF(S314:S321,"&lt;"&amp;S321))/COUNTIF(S314:S321,S321))&gt;1,1,(S$3-COUNTIF(S314:S321,"&lt;"&amp;S321))/COUNTIF(S314:S321,S321))))</f>
        <v>0.4</v>
      </c>
      <c r="AR321" s="1">
        <f t="shared" ref="AR321" si="4923">IF(COUNT(T321)&lt;1,0,IF((T$3-COUNTIF(T314:T321,"&lt;"&amp;T321))&lt;0,0,IF(((T$3-COUNTIF(T314:T321,"&lt;"&amp;T321))/COUNTIF(T314:T321,T321))&gt;1,1,(T$3-COUNTIF(T314:T321,"&lt;"&amp;T321))/COUNTIF(T314:T321,T321))))</f>
        <v>0.5714285714285714</v>
      </c>
      <c r="AS321" s="1">
        <f t="shared" ref="AS321" si="4924">IF(COUNT(U321)&lt;1,0,IF((U$3-COUNTIF(U314:U321,"&lt;"&amp;U321))&lt;0,0,IF(((U$3-COUNTIF(U314:U321,"&lt;"&amp;U321))/COUNTIF(U314:U321,U321))&gt;1,1,(U$3-COUNTIF(U314:U321,"&lt;"&amp;U321))/COUNTIF(U314:U321,U321))))</f>
        <v>0</v>
      </c>
      <c r="AT321" s="1">
        <f t="shared" ref="AT321" si="4925">IF(COUNT(V321)&lt;1,0,IF((V$3-COUNTIF(V314:V321,"&lt;"&amp;V321))&lt;0,0,IF(((V$3-COUNTIF(V314:V321,"&lt;"&amp;V321))/COUNTIF(V314:V321,V321))&gt;1,1,(V$3-COUNTIF(V314:V321,"&lt;"&amp;V321))/COUNTIF(V314:V321,V321))))</f>
        <v>0</v>
      </c>
      <c r="AU321" s="1">
        <f t="shared" ref="AU321" si="4926">IF(COUNT(W321)&lt;1,0,IF((W$3-COUNTIF(W314:W321,"&lt;"&amp;W321))&lt;0,0,IF(((W$3-COUNTIF(W314:W321,"&lt;"&amp;W321))/COUNTIF(W314:W321,W321))&gt;1,1,(W$3-COUNTIF(W314:W321,"&lt;"&amp;W321))/COUNTIF(W314:W321,W321))))</f>
        <v>0</v>
      </c>
      <c r="AV321" s="1">
        <f t="shared" ref="AV321" si="4927">IF(COUNT(X321)&lt;1,0,IF((X$3-COUNTIF(X314:X321,"&lt;"&amp;X321))&lt;0,0,IF(((X$3-COUNTIF(X314:X321,"&lt;"&amp;X321))/COUNTIF(X314:X321,X321))&gt;1,1,(X$3-COUNTIF(X314:X321,"&lt;"&amp;X321))/COUNTIF(X314:X321,X321))))</f>
        <v>0</v>
      </c>
      <c r="AW321" s="1">
        <f t="shared" ref="AW321" si="4928">IF(COUNT(Y321)&lt;1,0,IF((Y$3-COUNTIF(Y314:Y321,"&lt;"&amp;Y321))&lt;0,0,IF(((Y$3-COUNTIF(Y314:Y321,"&lt;"&amp;Y321))/COUNTIF(Y314:Y321,Y321))&gt;1,1,(Y$3-COUNTIF(Y314:Y321,"&lt;"&amp;Y321))/COUNTIF(Y314:Y321,Y321))))</f>
        <v>0</v>
      </c>
    </row>
    <row r="322" spans="1:49" x14ac:dyDescent="0.2">
      <c r="A322" s="9">
        <v>29</v>
      </c>
      <c r="B322" s="6" t="s">
        <v>165</v>
      </c>
      <c r="C322" s="1"/>
      <c r="D322" s="1">
        <f t="shared" ref="D322:Y322" si="4929">SUMIF(AB314:AB321,"&gt;0",D314:D321)-((SUMIF(AB314:AB321,"&lt;1",D314:D321)-SUMIF(AB314:AB321,0,D314:D321))/   IF((COUNTIF(AB314:AB321,"&lt;1")-COUNTIF(AB314:AB321,0))=0,1,(COUNTIF(AB314:AB321,"&lt;1")-COUNTIF(AB314:AB321,0))))*(COUNTIF(AB314:AB321,"&gt;0")-D$3)</f>
        <v>178</v>
      </c>
      <c r="E322" s="1">
        <f t="shared" si="4929"/>
        <v>177</v>
      </c>
      <c r="F322" s="1">
        <f t="shared" si="4929"/>
        <v>180</v>
      </c>
      <c r="G322" s="1">
        <f t="shared" si="4929"/>
        <v>175</v>
      </c>
      <c r="H322" s="1">
        <f t="shared" si="4929"/>
        <v>192</v>
      </c>
      <c r="I322" s="1">
        <f t="shared" si="4929"/>
        <v>184</v>
      </c>
      <c r="J322" s="1">
        <f t="shared" si="4929"/>
        <v>197</v>
      </c>
      <c r="K322" s="1">
        <f t="shared" si="4929"/>
        <v>183</v>
      </c>
      <c r="L322" s="1">
        <f t="shared" si="4929"/>
        <v>195</v>
      </c>
      <c r="M322" s="1">
        <f t="shared" si="4929"/>
        <v>181</v>
      </c>
      <c r="N322" s="1">
        <f t="shared" si="4929"/>
        <v>199</v>
      </c>
      <c r="O322" s="1">
        <f t="shared" si="4929"/>
        <v>196</v>
      </c>
      <c r="P322" s="1">
        <f t="shared" si="4929"/>
        <v>213</v>
      </c>
      <c r="Q322" s="1">
        <f t="shared" si="4929"/>
        <v>209</v>
      </c>
      <c r="R322" s="1">
        <f t="shared" si="4929"/>
        <v>214</v>
      </c>
      <c r="S322" s="1">
        <f t="shared" si="4929"/>
        <v>209</v>
      </c>
      <c r="T322" s="1">
        <f t="shared" si="4929"/>
        <v>223</v>
      </c>
      <c r="U322" s="1">
        <f t="shared" si="4929"/>
        <v>0</v>
      </c>
      <c r="V322" s="1">
        <f t="shared" si="4929"/>
        <v>0</v>
      </c>
      <c r="W322" s="1">
        <f t="shared" si="4929"/>
        <v>0</v>
      </c>
      <c r="X322" s="1">
        <f t="shared" si="4929"/>
        <v>0</v>
      </c>
      <c r="Y322" s="1">
        <f t="shared" si="4929"/>
        <v>0</v>
      </c>
    </row>
    <row r="324" spans="1:49" x14ac:dyDescent="0.2">
      <c r="B324" s="6" t="s">
        <v>223</v>
      </c>
      <c r="C324" s="1" t="s">
        <v>63</v>
      </c>
      <c r="D324" s="4">
        <v>1</v>
      </c>
      <c r="E324" s="4">
        <v>2</v>
      </c>
      <c r="F324" s="4">
        <v>3</v>
      </c>
      <c r="G324" s="4">
        <v>4</v>
      </c>
      <c r="H324" s="4">
        <v>5</v>
      </c>
      <c r="I324" s="4">
        <v>6</v>
      </c>
      <c r="J324" s="4">
        <v>7</v>
      </c>
      <c r="K324" s="4">
        <v>8</v>
      </c>
      <c r="L324" s="4">
        <v>9</v>
      </c>
      <c r="M324" s="4">
        <v>10</v>
      </c>
      <c r="N324" s="4">
        <v>11</v>
      </c>
      <c r="O324" s="4">
        <v>12</v>
      </c>
      <c r="P324" s="4">
        <v>13</v>
      </c>
      <c r="Q324" s="4">
        <v>14</v>
      </c>
      <c r="R324" s="4">
        <v>15</v>
      </c>
      <c r="S324" s="4">
        <v>16</v>
      </c>
      <c r="T324" s="4">
        <v>17</v>
      </c>
      <c r="U324" s="4">
        <v>18</v>
      </c>
      <c r="V324" s="4">
        <v>19</v>
      </c>
      <c r="W324" s="4">
        <v>20</v>
      </c>
      <c r="X324" s="4">
        <v>21</v>
      </c>
      <c r="Y324" s="4">
        <v>22</v>
      </c>
      <c r="Z324" s="12" t="s">
        <v>4</v>
      </c>
    </row>
    <row r="325" spans="1:49" ht="15" x14ac:dyDescent="0.2">
      <c r="B325" s="11" t="s">
        <v>204</v>
      </c>
      <c r="C325" s="28" t="s">
        <v>221</v>
      </c>
      <c r="D325" s="7">
        <v>45</v>
      </c>
      <c r="E325" s="7">
        <v>37</v>
      </c>
      <c r="F325" s="7">
        <v>35</v>
      </c>
      <c r="G325" s="7">
        <v>32</v>
      </c>
      <c r="H325" s="7">
        <v>45</v>
      </c>
      <c r="I325" s="7">
        <v>44</v>
      </c>
      <c r="J325" s="7">
        <v>45</v>
      </c>
      <c r="K325" s="7">
        <v>33</v>
      </c>
      <c r="L325" s="7">
        <v>45</v>
      </c>
      <c r="M325" s="7">
        <v>42</v>
      </c>
      <c r="N325" s="7">
        <v>37</v>
      </c>
      <c r="O325" s="7">
        <v>38</v>
      </c>
      <c r="P325" s="7">
        <v>40</v>
      </c>
      <c r="Q325" s="7">
        <v>45</v>
      </c>
      <c r="R325" s="7">
        <v>45</v>
      </c>
      <c r="S325" s="7">
        <v>45</v>
      </c>
      <c r="T325" s="7">
        <v>45</v>
      </c>
      <c r="U325" s="7"/>
      <c r="V325" s="7"/>
      <c r="W325" s="7"/>
      <c r="X325" s="7"/>
      <c r="Y325" s="7"/>
      <c r="Z325" s="13">
        <f>IF(D325&lt;&gt;"",AVERAGE(D325:Y325),"")</f>
        <v>41.058823529411768</v>
      </c>
      <c r="AB325" s="1">
        <f>IF(COUNT(D325)&lt;1,0,IF((D$3-COUNTIF(D325:D332,"&lt;"&amp;D325))&lt;0,0,IF(((D$3-COUNTIF(D325:D332,"&lt;"&amp;D325))/COUNTIF(D325:D332,D325))&gt;1,1,(D$3-COUNTIF(D325:D332,"&lt;"&amp;D325))/COUNTIF(D325:D332,D325))))</f>
        <v>0.25</v>
      </c>
      <c r="AC325" s="1">
        <f t="shared" ref="AC325" si="4930">IF(COUNT(E325)&lt;1,0,IF((E$3-COUNTIF(E325:E332,"&lt;"&amp;E325))&lt;0,0,IF(((E$3-COUNTIF(E325:E332,"&lt;"&amp;E325))/COUNTIF(E325:E332,E325))&gt;1,1,(E$3-COUNTIF(E325:E332,"&lt;"&amp;E325))/COUNTIF(E325:E332,E325))))</f>
        <v>1</v>
      </c>
      <c r="AD325" s="1">
        <f t="shared" ref="AD325" si="4931">IF(COUNT(F325)&lt;1,0,IF((F$3-COUNTIF(F325:F332,"&lt;"&amp;F325))&lt;0,0,IF(((F$3-COUNTIF(F325:F332,"&lt;"&amp;F325))/COUNTIF(F325:F332,F325))&gt;1,1,(F$3-COUNTIF(F325:F332,"&lt;"&amp;F325))/COUNTIF(F325:F332,F325))))</f>
        <v>1</v>
      </c>
      <c r="AE325" s="1">
        <f t="shared" ref="AE325" si="4932">IF(COUNT(G325)&lt;1,0,IF((G$3-COUNTIF(G325:G332,"&lt;"&amp;G325))&lt;0,0,IF(((G$3-COUNTIF(G325:G332,"&lt;"&amp;G325))/COUNTIF(G325:G332,G325))&gt;1,1,(G$3-COUNTIF(G325:G332,"&lt;"&amp;G325))/COUNTIF(G325:G332,G325))))</f>
        <v>1</v>
      </c>
      <c r="AF325" s="1">
        <f t="shared" ref="AF325" si="4933">IF(COUNT(H325)&lt;1,0,IF((H$3-COUNTIF(H325:H332,"&lt;"&amp;H325))&lt;0,0,IF(((H$3-COUNTIF(H325:H332,"&lt;"&amp;H325))/COUNTIF(H325:H332,H325))&gt;1,1,(H$3-COUNTIF(H325:H332,"&lt;"&amp;H325))/COUNTIF(H325:H332,H325))))</f>
        <v>0</v>
      </c>
      <c r="AG325" s="1">
        <f t="shared" ref="AG325" si="4934">IF(COUNT(I325)&lt;1,0,IF((I$3-COUNTIF(I325:I332,"&lt;"&amp;I325))&lt;0,0,IF(((I$3-COUNTIF(I325:I332,"&lt;"&amp;I325))/COUNTIF(I325:I332,I325))&gt;1,1,(I$3-COUNTIF(I325:I332,"&lt;"&amp;I325))/COUNTIF(I325:I332,I325))))</f>
        <v>1</v>
      </c>
      <c r="AH325" s="1">
        <f t="shared" ref="AH325" si="4935">IF(COUNT(J325)&lt;1,0,IF((J$3-COUNTIF(J325:J332,"&lt;"&amp;J325))&lt;0,0,IF(((J$3-COUNTIF(J325:J332,"&lt;"&amp;J325))/COUNTIF(J325:J332,J325))&gt;1,1,(J$3-COUNTIF(J325:J332,"&lt;"&amp;J325))/COUNTIF(J325:J332,J325))))</f>
        <v>0.25</v>
      </c>
      <c r="AI325" s="1">
        <f t="shared" ref="AI325" si="4936">IF(COUNT(K325)&lt;1,0,IF((K$3-COUNTIF(K325:K332,"&lt;"&amp;K325))&lt;0,0,IF(((K$3-COUNTIF(K325:K332,"&lt;"&amp;K325))/COUNTIF(K325:K332,K325))&gt;1,1,(K$3-COUNTIF(K325:K332,"&lt;"&amp;K325))/COUNTIF(K325:K332,K325))))</f>
        <v>1</v>
      </c>
      <c r="AJ325" s="1">
        <f t="shared" ref="AJ325" si="4937">IF(COUNT(L325)&lt;1,0,IF((L$3-COUNTIF(L325:L332,"&lt;"&amp;L325))&lt;0,0,IF(((L$3-COUNTIF(L325:L332,"&lt;"&amp;L325))/COUNTIF(L325:L332,L325))&gt;1,1,(L$3-COUNTIF(L325:L332,"&lt;"&amp;L325))/COUNTIF(L325:L332,L325))))</f>
        <v>0</v>
      </c>
      <c r="AK325" s="1">
        <f t="shared" ref="AK325" si="4938">IF(COUNT(M325)&lt;1,0,IF((M$3-COUNTIF(M325:M332,"&lt;"&amp;M325))&lt;0,0,IF(((M$3-COUNTIF(M325:M332,"&lt;"&amp;M325))/COUNTIF(M325:M332,M325))&gt;1,1,(M$3-COUNTIF(M325:M332,"&lt;"&amp;M325))/COUNTIF(M325:M332,M325))))</f>
        <v>1</v>
      </c>
      <c r="AL325" s="1">
        <f t="shared" ref="AL325" si="4939">IF(COUNT(N325)&lt;1,0,IF((N$3-COUNTIF(N325:N332,"&lt;"&amp;N325))&lt;0,0,IF(((N$3-COUNTIF(N325:N332,"&lt;"&amp;N325))/COUNTIF(N325:N332,N325))&gt;1,1,(N$3-COUNTIF(N325:N332,"&lt;"&amp;N325))/COUNTIF(N325:N332,N325))))</f>
        <v>1</v>
      </c>
      <c r="AM325" s="1">
        <f t="shared" ref="AM325" si="4940">IF(COUNT(O325)&lt;1,0,IF((O$3-COUNTIF(O325:O332,"&lt;"&amp;O325))&lt;0,0,IF(((O$3-COUNTIF(O325:O332,"&lt;"&amp;O325))/COUNTIF(O325:O332,O325))&gt;1,1,(O$3-COUNTIF(O325:O332,"&lt;"&amp;O325))/COUNTIF(O325:O332,O325))))</f>
        <v>1</v>
      </c>
      <c r="AN325" s="1">
        <f t="shared" ref="AN325" si="4941">IF(COUNT(P325)&lt;1,0,IF((P$3-COUNTIF(P325:P332,"&lt;"&amp;P325))&lt;0,0,IF(((P$3-COUNTIF(P325:P332,"&lt;"&amp;P325))/COUNTIF(P325:P332,P325))&gt;1,1,(P$3-COUNTIF(P325:P332,"&lt;"&amp;P325))/COUNTIF(P325:P332,P325))))</f>
        <v>1</v>
      </c>
      <c r="AO325" s="1">
        <f t="shared" ref="AO325" si="4942">IF(COUNT(Q325)&lt;1,0,IF((Q$3-COUNTIF(Q325:Q332,"&lt;"&amp;Q325))&lt;0,0,IF(((Q$3-COUNTIF(Q325:Q332,"&lt;"&amp;Q325))/COUNTIF(Q325:Q332,Q325))&gt;1,1,(Q$3-COUNTIF(Q325:Q332,"&lt;"&amp;Q325))/COUNTIF(Q325:Q332,Q325))))</f>
        <v>0.5</v>
      </c>
      <c r="AP325" s="1">
        <f t="shared" ref="AP325" si="4943">IF(COUNT(R325)&lt;1,0,IF((R$3-COUNTIF(R325:R332,"&lt;"&amp;R325))&lt;0,0,IF(((R$3-COUNTIF(R325:R332,"&lt;"&amp;R325))/COUNTIF(R325:R332,R325))&gt;1,1,(R$3-COUNTIF(R325:R332,"&lt;"&amp;R325))/COUNTIF(R325:R332,R325))))</f>
        <v>0.5714285714285714</v>
      </c>
      <c r="AQ325" s="1">
        <f t="shared" ref="AQ325" si="4944">IF(COUNT(S325)&lt;1,0,IF((S$3-COUNTIF(S325:S332,"&lt;"&amp;S325))&lt;0,0,IF(((S$3-COUNTIF(S325:S332,"&lt;"&amp;S325))/COUNTIF(S325:S332,S325))&gt;1,1,(S$3-COUNTIF(S325:S332,"&lt;"&amp;S325))/COUNTIF(S325:S332,S325))))</f>
        <v>0.25</v>
      </c>
      <c r="AR325" s="1">
        <f t="shared" ref="AR325" si="4945">IF(COUNT(T325)&lt;1,0,IF((T$3-COUNTIF(T325:T332,"&lt;"&amp;T325))&lt;0,0,IF(((T$3-COUNTIF(T325:T332,"&lt;"&amp;T325))/COUNTIF(T325:T332,T325))&gt;1,1,(T$3-COUNTIF(T325:T332,"&lt;"&amp;T325))/COUNTIF(T325:T332,T325))))</f>
        <v>0.625</v>
      </c>
      <c r="AS325" s="1">
        <f t="shared" ref="AS325" si="4946">IF(COUNT(U325)&lt;1,0,IF((U$3-COUNTIF(U325:U332,"&lt;"&amp;U325))&lt;0,0,IF(((U$3-COUNTIF(U325:U332,"&lt;"&amp;U325))/COUNTIF(U325:U332,U325))&gt;1,1,(U$3-COUNTIF(U325:U332,"&lt;"&amp;U325))/COUNTIF(U325:U332,U325))))</f>
        <v>0</v>
      </c>
      <c r="AT325" s="1">
        <f t="shared" ref="AT325" si="4947">IF(COUNT(V325)&lt;1,0,IF((V$3-COUNTIF(V325:V332,"&lt;"&amp;V325))&lt;0,0,IF(((V$3-COUNTIF(V325:V332,"&lt;"&amp;V325))/COUNTIF(V325:V332,V325))&gt;1,1,(V$3-COUNTIF(V325:V332,"&lt;"&amp;V325))/COUNTIF(V325:V332,V325))))</f>
        <v>0</v>
      </c>
      <c r="AU325" s="1">
        <f t="shared" ref="AU325" si="4948">IF(COUNT(W325)&lt;1,0,IF((W$3-COUNTIF(W325:W332,"&lt;"&amp;W325))&lt;0,0,IF(((W$3-COUNTIF(W325:W332,"&lt;"&amp;W325))/COUNTIF(W325:W332,W325))&gt;1,1,(W$3-COUNTIF(W325:W332,"&lt;"&amp;W325))/COUNTIF(W325:W332,W325))))</f>
        <v>0</v>
      </c>
      <c r="AV325" s="1">
        <f t="shared" ref="AV325" si="4949">IF(COUNT(X325)&lt;1,0,IF((X$3-COUNTIF(X325:X332,"&lt;"&amp;X325))&lt;0,0,IF(((X$3-COUNTIF(X325:X332,"&lt;"&amp;X325))/COUNTIF(X325:X332,X325))&gt;1,1,(X$3-COUNTIF(X325:X332,"&lt;"&amp;X325))/COUNTIF(X325:X332,X325))))</f>
        <v>0</v>
      </c>
      <c r="AW325" s="1">
        <f t="shared" ref="AW325" si="4950">IF(COUNT(Y325)&lt;1,0,IF((Y$3-COUNTIF(Y325:Y332,"&lt;"&amp;Y325))&lt;0,0,IF(((Y$3-COUNTIF(Y325:Y332,"&lt;"&amp;Y325))/COUNTIF(Y325:Y332,Y325))&gt;1,1,(Y$3-COUNTIF(Y325:Y332,"&lt;"&amp;Y325))/COUNTIF(Y325:Y332,Y325))))</f>
        <v>0</v>
      </c>
    </row>
    <row r="326" spans="1:49" ht="15" x14ac:dyDescent="0.2">
      <c r="B326" s="11" t="s">
        <v>205</v>
      </c>
      <c r="C326" s="27" t="s">
        <v>221</v>
      </c>
      <c r="D326" s="7">
        <v>45</v>
      </c>
      <c r="E326" s="7">
        <v>45</v>
      </c>
      <c r="F326" s="7">
        <v>33</v>
      </c>
      <c r="G326" s="7">
        <v>32</v>
      </c>
      <c r="H326" s="7">
        <v>41</v>
      </c>
      <c r="I326" s="7">
        <v>33</v>
      </c>
      <c r="J326" s="7">
        <v>45</v>
      </c>
      <c r="K326" s="7">
        <v>45</v>
      </c>
      <c r="L326" s="7">
        <v>43</v>
      </c>
      <c r="M326" s="7">
        <v>45</v>
      </c>
      <c r="N326" s="7">
        <v>45</v>
      </c>
      <c r="O326" s="7">
        <v>36</v>
      </c>
      <c r="P326" s="7">
        <v>40</v>
      </c>
      <c r="Q326" s="7">
        <v>45</v>
      </c>
      <c r="R326" s="7">
        <v>45</v>
      </c>
      <c r="S326" s="7">
        <v>45</v>
      </c>
      <c r="T326" s="7">
        <v>45</v>
      </c>
      <c r="U326" s="7"/>
      <c r="V326" s="7"/>
      <c r="W326" s="7"/>
      <c r="X326" s="7"/>
      <c r="Y326" s="7"/>
      <c r="Z326" s="13">
        <f t="shared" ref="Z326:Z332" si="4951">IF(D326&lt;&gt;"",AVERAGE(D326:Y326),"")</f>
        <v>41.647058823529413</v>
      </c>
      <c r="AB326" s="1">
        <f>IF(COUNT(D326)&lt;1,0,IF((D$3-COUNTIF(D325:D332,"&lt;"&amp;D326))&lt;0,0,IF(((D$3-COUNTIF(D325:D332,"&lt;"&amp;D326))/COUNTIF(D325:D332,D326))&gt;1,1,(D$3-COUNTIF(D325:D332,"&lt;"&amp;D326))/COUNTIF(D325:D332,D326))))</f>
        <v>0.25</v>
      </c>
      <c r="AC326" s="1">
        <f t="shared" ref="AC326" si="4952">IF(COUNT(E326)&lt;1,0,IF((E$3-COUNTIF(E325:E332,"&lt;"&amp;E326))&lt;0,0,IF(((E$3-COUNTIF(E325:E332,"&lt;"&amp;E326))/COUNTIF(E325:E332,E326))&gt;1,1,(E$3-COUNTIF(E325:E332,"&lt;"&amp;E326))/COUNTIF(E325:E332,E326))))</f>
        <v>0</v>
      </c>
      <c r="AD326" s="1">
        <f t="shared" ref="AD326" si="4953">IF(COUNT(F326)&lt;1,0,IF((F$3-COUNTIF(F325:F332,"&lt;"&amp;F326))&lt;0,0,IF(((F$3-COUNTIF(F325:F332,"&lt;"&amp;F326))/COUNTIF(F325:F332,F326))&gt;1,1,(F$3-COUNTIF(F325:F332,"&lt;"&amp;F326))/COUNTIF(F325:F332,F326))))</f>
        <v>1</v>
      </c>
      <c r="AE326" s="1">
        <f t="shared" ref="AE326" si="4954">IF(COUNT(G326)&lt;1,0,IF((G$3-COUNTIF(G325:G332,"&lt;"&amp;G326))&lt;0,0,IF(((G$3-COUNTIF(G325:G332,"&lt;"&amp;G326))/COUNTIF(G325:G332,G326))&gt;1,1,(G$3-COUNTIF(G325:G332,"&lt;"&amp;G326))/COUNTIF(G325:G332,G326))))</f>
        <v>1</v>
      </c>
      <c r="AF326" s="1">
        <f t="shared" ref="AF326" si="4955">IF(COUNT(H326)&lt;1,0,IF((H$3-COUNTIF(H325:H332,"&lt;"&amp;H326))&lt;0,0,IF(((H$3-COUNTIF(H325:H332,"&lt;"&amp;H326))/COUNTIF(H325:H332,H326))&gt;1,1,(H$3-COUNTIF(H325:H332,"&lt;"&amp;H326))/COUNTIF(H325:H332,H326))))</f>
        <v>0</v>
      </c>
      <c r="AG326" s="1">
        <f t="shared" ref="AG326" si="4956">IF(COUNT(I326)&lt;1,0,IF((I$3-COUNTIF(I325:I332,"&lt;"&amp;I326))&lt;0,0,IF(((I$3-COUNTIF(I325:I332,"&lt;"&amp;I326))/COUNTIF(I325:I332,I326))&gt;1,1,(I$3-COUNTIF(I325:I332,"&lt;"&amp;I326))/COUNTIF(I325:I332,I326))))</f>
        <v>1</v>
      </c>
      <c r="AH326" s="1">
        <f t="shared" ref="AH326" si="4957">IF(COUNT(J326)&lt;1,0,IF((J$3-COUNTIF(J325:J332,"&lt;"&amp;J326))&lt;0,0,IF(((J$3-COUNTIF(J325:J332,"&lt;"&amp;J326))/COUNTIF(J325:J332,J326))&gt;1,1,(J$3-COUNTIF(J325:J332,"&lt;"&amp;J326))/COUNTIF(J325:J332,J326))))</f>
        <v>0.25</v>
      </c>
      <c r="AI326" s="1">
        <f t="shared" ref="AI326" si="4958">IF(COUNT(K326)&lt;1,0,IF((K$3-COUNTIF(K325:K332,"&lt;"&amp;K326))&lt;0,0,IF(((K$3-COUNTIF(K325:K332,"&lt;"&amp;K326))/COUNTIF(K325:K332,K326))&gt;1,1,(K$3-COUNTIF(K325:K332,"&lt;"&amp;K326))/COUNTIF(K325:K332,K326))))</f>
        <v>0</v>
      </c>
      <c r="AJ326" s="1">
        <f t="shared" ref="AJ326" si="4959">IF(COUNT(L326)&lt;1,0,IF((L$3-COUNTIF(L325:L332,"&lt;"&amp;L326))&lt;0,0,IF(((L$3-COUNTIF(L325:L332,"&lt;"&amp;L326))/COUNTIF(L325:L332,L326))&gt;1,1,(L$3-COUNTIF(L325:L332,"&lt;"&amp;L326))/COUNTIF(L325:L332,L326))))</f>
        <v>1</v>
      </c>
      <c r="AK326" s="1">
        <f t="shared" ref="AK326" si="4960">IF(COUNT(M326)&lt;1,0,IF((M$3-COUNTIF(M325:M332,"&lt;"&amp;M326))&lt;0,0,IF(((M$3-COUNTIF(M325:M332,"&lt;"&amp;M326))/COUNTIF(M325:M332,M326))&gt;1,1,(M$3-COUNTIF(M325:M332,"&lt;"&amp;M326))/COUNTIF(M325:M332,M326))))</f>
        <v>0.5</v>
      </c>
      <c r="AL326" s="1">
        <f t="shared" ref="AL326" si="4961">IF(COUNT(N326)&lt;1,0,IF((N$3-COUNTIF(N325:N332,"&lt;"&amp;N326))&lt;0,0,IF(((N$3-COUNTIF(N325:N332,"&lt;"&amp;N326))/COUNTIF(N325:N332,N326))&gt;1,1,(N$3-COUNTIF(N325:N332,"&lt;"&amp;N326))/COUNTIF(N325:N332,N326))))</f>
        <v>0.4</v>
      </c>
      <c r="AM326" s="1">
        <f t="shared" ref="AM326" si="4962">IF(COUNT(O326)&lt;1,0,IF((O$3-COUNTIF(O325:O332,"&lt;"&amp;O326))&lt;0,0,IF(((O$3-COUNTIF(O325:O332,"&lt;"&amp;O326))/COUNTIF(O325:O332,O326))&gt;1,1,(O$3-COUNTIF(O325:O332,"&lt;"&amp;O326))/COUNTIF(O325:O332,O326))))</f>
        <v>1</v>
      </c>
      <c r="AN326" s="1">
        <f t="shared" ref="AN326" si="4963">IF(COUNT(P326)&lt;1,0,IF((P$3-COUNTIF(P325:P332,"&lt;"&amp;P326))&lt;0,0,IF(((P$3-COUNTIF(P325:P332,"&lt;"&amp;P326))/COUNTIF(P325:P332,P326))&gt;1,1,(P$3-COUNTIF(P325:P332,"&lt;"&amp;P326))/COUNTIF(P325:P332,P326))))</f>
        <v>1</v>
      </c>
      <c r="AO326" s="1">
        <f t="shared" ref="AO326" si="4964">IF(COUNT(Q326)&lt;1,0,IF((Q$3-COUNTIF(Q325:Q332,"&lt;"&amp;Q326))&lt;0,0,IF(((Q$3-COUNTIF(Q325:Q332,"&lt;"&amp;Q326))/COUNTIF(Q325:Q332,Q326))&gt;1,1,(Q$3-COUNTIF(Q325:Q332,"&lt;"&amp;Q326))/COUNTIF(Q325:Q332,Q326))))</f>
        <v>0.5</v>
      </c>
      <c r="AP326" s="1">
        <f t="shared" ref="AP326" si="4965">IF(COUNT(R326)&lt;1,0,IF((R$3-COUNTIF(R325:R332,"&lt;"&amp;R326))&lt;0,0,IF(((R$3-COUNTIF(R325:R332,"&lt;"&amp;R326))/COUNTIF(R325:R332,R326))&gt;1,1,(R$3-COUNTIF(R325:R332,"&lt;"&amp;R326))/COUNTIF(R325:R332,R326))))</f>
        <v>0.5714285714285714</v>
      </c>
      <c r="AQ326" s="1">
        <f t="shared" ref="AQ326" si="4966">IF(COUNT(S326)&lt;1,0,IF((S$3-COUNTIF(S325:S332,"&lt;"&amp;S326))&lt;0,0,IF(((S$3-COUNTIF(S325:S332,"&lt;"&amp;S326))/COUNTIF(S325:S332,S326))&gt;1,1,(S$3-COUNTIF(S325:S332,"&lt;"&amp;S326))/COUNTIF(S325:S332,S326))))</f>
        <v>0.25</v>
      </c>
      <c r="AR326" s="1">
        <f t="shared" ref="AR326" si="4967">IF(COUNT(T326)&lt;1,0,IF((T$3-COUNTIF(T325:T332,"&lt;"&amp;T326))&lt;0,0,IF(((T$3-COUNTIF(T325:T332,"&lt;"&amp;T326))/COUNTIF(T325:T332,T326))&gt;1,1,(T$3-COUNTIF(T325:T332,"&lt;"&amp;T326))/COUNTIF(T325:T332,T326))))</f>
        <v>0.625</v>
      </c>
      <c r="AS326" s="1">
        <f t="shared" ref="AS326" si="4968">IF(COUNT(U326)&lt;1,0,IF((U$3-COUNTIF(U325:U332,"&lt;"&amp;U326))&lt;0,0,IF(((U$3-COUNTIF(U325:U332,"&lt;"&amp;U326))/COUNTIF(U325:U332,U326))&gt;1,1,(U$3-COUNTIF(U325:U332,"&lt;"&amp;U326))/COUNTIF(U325:U332,U326))))</f>
        <v>0</v>
      </c>
      <c r="AT326" s="1">
        <f t="shared" ref="AT326" si="4969">IF(COUNT(V326)&lt;1,0,IF((V$3-COUNTIF(V325:V332,"&lt;"&amp;V326))&lt;0,0,IF(((V$3-COUNTIF(V325:V332,"&lt;"&amp;V326))/COUNTIF(V325:V332,V326))&gt;1,1,(V$3-COUNTIF(V325:V332,"&lt;"&amp;V326))/COUNTIF(V325:V332,V326))))</f>
        <v>0</v>
      </c>
      <c r="AU326" s="1">
        <f t="shared" ref="AU326" si="4970">IF(COUNT(W326)&lt;1,0,IF((W$3-COUNTIF(W325:W332,"&lt;"&amp;W326))&lt;0,0,IF(((W$3-COUNTIF(W325:W332,"&lt;"&amp;W326))/COUNTIF(W325:W332,W326))&gt;1,1,(W$3-COUNTIF(W325:W332,"&lt;"&amp;W326))/COUNTIF(W325:W332,W326))))</f>
        <v>0</v>
      </c>
      <c r="AV326" s="1">
        <f t="shared" ref="AV326" si="4971">IF(COUNT(X326)&lt;1,0,IF((X$3-COUNTIF(X325:X332,"&lt;"&amp;X326))&lt;0,0,IF(((X$3-COUNTIF(X325:X332,"&lt;"&amp;X326))/COUNTIF(X325:X332,X326))&gt;1,1,(X$3-COUNTIF(X325:X332,"&lt;"&amp;X326))/COUNTIF(X325:X332,X326))))</f>
        <v>0</v>
      </c>
      <c r="AW326" s="1">
        <f t="shared" ref="AW326" si="4972">IF(COUNT(Y326)&lt;1,0,IF((Y$3-COUNTIF(Y325:Y332,"&lt;"&amp;Y326))&lt;0,0,IF(((Y$3-COUNTIF(Y325:Y332,"&lt;"&amp;Y326))/COUNTIF(Y325:Y332,Y326))&gt;1,1,(Y$3-COUNTIF(Y325:Y332,"&lt;"&amp;Y326))/COUNTIF(Y325:Y332,Y326))))</f>
        <v>0</v>
      </c>
    </row>
    <row r="327" spans="1:49" ht="15" x14ac:dyDescent="0.2">
      <c r="B327" s="27" t="s">
        <v>154</v>
      </c>
      <c r="C327" s="28" t="s">
        <v>221</v>
      </c>
      <c r="D327" s="7">
        <v>45</v>
      </c>
      <c r="E327" s="7">
        <v>34</v>
      </c>
      <c r="F327" s="7">
        <v>45</v>
      </c>
      <c r="G327" s="7">
        <v>34</v>
      </c>
      <c r="H327" s="7">
        <v>35</v>
      </c>
      <c r="I327" s="7">
        <v>40</v>
      </c>
      <c r="J327" s="7">
        <v>35</v>
      </c>
      <c r="K327" s="7">
        <v>40</v>
      </c>
      <c r="L327" s="7">
        <v>37</v>
      </c>
      <c r="M327" s="7">
        <v>45</v>
      </c>
      <c r="N327" s="7">
        <v>45</v>
      </c>
      <c r="O327" s="7">
        <v>45</v>
      </c>
      <c r="P327" s="7">
        <v>45</v>
      </c>
      <c r="Q327" s="7">
        <v>45</v>
      </c>
      <c r="R327" s="7">
        <v>45</v>
      </c>
      <c r="S327" s="7">
        <v>45</v>
      </c>
      <c r="T327" s="7">
        <v>45</v>
      </c>
      <c r="U327" s="7"/>
      <c r="V327" s="7"/>
      <c r="W327" s="7"/>
      <c r="X327" s="7"/>
      <c r="Y327" s="7"/>
      <c r="Z327" s="13">
        <f t="shared" si="4951"/>
        <v>41.470588235294116</v>
      </c>
      <c r="AB327" s="1">
        <f>IF(COUNT(D327)&lt;1,0,IF((D$3-COUNTIF(D325:D332,"&lt;"&amp;D327))&lt;0,0,IF(((D$3-COUNTIF(D325:D332,"&lt;"&amp;D327))/COUNTIF(D325:D332,D327))&gt;1,1,(D$3-COUNTIF(D325:D332,"&lt;"&amp;D327))/COUNTIF(D325:D332,D327))))</f>
        <v>0.25</v>
      </c>
      <c r="AC327" s="1">
        <f t="shared" ref="AC327" si="4973">IF(COUNT(E327)&lt;1,0,IF((E$3-COUNTIF(E325:E332,"&lt;"&amp;E327))&lt;0,0,IF(((E$3-COUNTIF(E325:E332,"&lt;"&amp;E327))/COUNTIF(E325:E332,E327))&gt;1,1,(E$3-COUNTIF(E325:E332,"&lt;"&amp;E327))/COUNTIF(E325:E332,E327))))</f>
        <v>1</v>
      </c>
      <c r="AD327" s="1">
        <f t="shared" ref="AD327" si="4974">IF(COUNT(F327)&lt;1,0,IF((F$3-COUNTIF(F325:F332,"&lt;"&amp;F327))&lt;0,0,IF(((F$3-COUNTIF(F325:F332,"&lt;"&amp;F327))/COUNTIF(F325:F332,F327))&gt;1,1,(F$3-COUNTIF(F325:F332,"&lt;"&amp;F327))/COUNTIF(F325:F332,F327))))</f>
        <v>0</v>
      </c>
      <c r="AE327" s="1">
        <f t="shared" ref="AE327" si="4975">IF(COUNT(G327)&lt;1,0,IF((G$3-COUNTIF(G325:G332,"&lt;"&amp;G327))&lt;0,0,IF(((G$3-COUNTIF(G325:G332,"&lt;"&amp;G327))/COUNTIF(G325:G332,G327))&gt;1,1,(G$3-COUNTIF(G325:G332,"&lt;"&amp;G327))/COUNTIF(G325:G332,G327))))</f>
        <v>1</v>
      </c>
      <c r="AF327" s="1">
        <f t="shared" ref="AF327" si="4976">IF(COUNT(H327)&lt;1,0,IF((H$3-COUNTIF(H325:H332,"&lt;"&amp;H327))&lt;0,0,IF(((H$3-COUNTIF(H325:H332,"&lt;"&amp;H327))/COUNTIF(H325:H332,H327))&gt;1,1,(H$3-COUNTIF(H325:H332,"&lt;"&amp;H327))/COUNTIF(H325:H332,H327))))</f>
        <v>1</v>
      </c>
      <c r="AG327" s="1">
        <f t="shared" ref="AG327" si="4977">IF(COUNT(I327)&lt;1,0,IF((I$3-COUNTIF(I325:I332,"&lt;"&amp;I327))&lt;0,0,IF(((I$3-COUNTIF(I325:I332,"&lt;"&amp;I327))/COUNTIF(I325:I332,I327))&gt;1,1,(I$3-COUNTIF(I325:I332,"&lt;"&amp;I327))/COUNTIF(I325:I332,I327))))</f>
        <v>1</v>
      </c>
      <c r="AH327" s="1">
        <f t="shared" ref="AH327" si="4978">IF(COUNT(J327)&lt;1,0,IF((J$3-COUNTIF(J325:J332,"&lt;"&amp;J327))&lt;0,0,IF(((J$3-COUNTIF(J325:J332,"&lt;"&amp;J327))/COUNTIF(J325:J332,J327))&gt;1,1,(J$3-COUNTIF(J325:J332,"&lt;"&amp;J327))/COUNTIF(J325:J332,J327))))</f>
        <v>1</v>
      </c>
      <c r="AI327" s="1">
        <f t="shared" ref="AI327" si="4979">IF(COUNT(K327)&lt;1,0,IF((K$3-COUNTIF(K325:K332,"&lt;"&amp;K327))&lt;0,0,IF(((K$3-COUNTIF(K325:K332,"&lt;"&amp;K327))/COUNTIF(K325:K332,K327))&gt;1,1,(K$3-COUNTIF(K325:K332,"&lt;"&amp;K327))/COUNTIF(K325:K332,K327))))</f>
        <v>0</v>
      </c>
      <c r="AJ327" s="1">
        <f t="shared" ref="AJ327" si="4980">IF(COUNT(L327)&lt;1,0,IF((L$3-COUNTIF(L325:L332,"&lt;"&amp;L327))&lt;0,0,IF(((L$3-COUNTIF(L325:L332,"&lt;"&amp;L327))/COUNTIF(L325:L332,L327))&gt;1,1,(L$3-COUNTIF(L325:L332,"&lt;"&amp;L327))/COUNTIF(L325:L332,L327))))</f>
        <v>1</v>
      </c>
      <c r="AK327" s="1">
        <f t="shared" ref="AK327" si="4981">IF(COUNT(M327)&lt;1,0,IF((M$3-COUNTIF(M325:M332,"&lt;"&amp;M327))&lt;0,0,IF(((M$3-COUNTIF(M325:M332,"&lt;"&amp;M327))/COUNTIF(M325:M332,M327))&gt;1,1,(M$3-COUNTIF(M325:M332,"&lt;"&amp;M327))/COUNTIF(M325:M332,M327))))</f>
        <v>0.5</v>
      </c>
      <c r="AL327" s="1">
        <f t="shared" ref="AL327" si="4982">IF(COUNT(N327)&lt;1,0,IF((N$3-COUNTIF(N325:N332,"&lt;"&amp;N327))&lt;0,0,IF(((N$3-COUNTIF(N325:N332,"&lt;"&amp;N327))/COUNTIF(N325:N332,N327))&gt;1,1,(N$3-COUNTIF(N325:N332,"&lt;"&amp;N327))/COUNTIF(N325:N332,N327))))</f>
        <v>0.4</v>
      </c>
      <c r="AM327" s="1">
        <f t="shared" ref="AM327" si="4983">IF(COUNT(O327)&lt;1,0,IF((O$3-COUNTIF(O325:O332,"&lt;"&amp;O327))&lt;0,0,IF(((O$3-COUNTIF(O325:O332,"&lt;"&amp;O327))/COUNTIF(O325:O332,O327))&gt;1,1,(O$3-COUNTIF(O325:O332,"&lt;"&amp;O327))/COUNTIF(O325:O332,O327))))</f>
        <v>0</v>
      </c>
      <c r="AN327" s="1">
        <f t="shared" ref="AN327" si="4984">IF(COUNT(P327)&lt;1,0,IF((P$3-COUNTIF(P325:P332,"&lt;"&amp;P327))&lt;0,0,IF(((P$3-COUNTIF(P325:P332,"&lt;"&amp;P327))/COUNTIF(P325:P332,P327))&gt;1,1,(P$3-COUNTIF(P325:P332,"&lt;"&amp;P327))/COUNTIF(P325:P332,P327))))</f>
        <v>0</v>
      </c>
      <c r="AO327" s="1">
        <f t="shared" ref="AO327" si="4985">IF(COUNT(Q327)&lt;1,0,IF((Q$3-COUNTIF(Q325:Q332,"&lt;"&amp;Q327))&lt;0,0,IF(((Q$3-COUNTIF(Q325:Q332,"&lt;"&amp;Q327))/COUNTIF(Q325:Q332,Q327))&gt;1,1,(Q$3-COUNTIF(Q325:Q332,"&lt;"&amp;Q327))/COUNTIF(Q325:Q332,Q327))))</f>
        <v>0.5</v>
      </c>
      <c r="AP327" s="1">
        <f t="shared" ref="AP327" si="4986">IF(COUNT(R327)&lt;1,0,IF((R$3-COUNTIF(R325:R332,"&lt;"&amp;R327))&lt;0,0,IF(((R$3-COUNTIF(R325:R332,"&lt;"&amp;R327))/COUNTIF(R325:R332,R327))&gt;1,1,(R$3-COUNTIF(R325:R332,"&lt;"&amp;R327))/COUNTIF(R325:R332,R327))))</f>
        <v>0.5714285714285714</v>
      </c>
      <c r="AQ327" s="1">
        <f t="shared" ref="AQ327" si="4987">IF(COUNT(S327)&lt;1,0,IF((S$3-COUNTIF(S325:S332,"&lt;"&amp;S327))&lt;0,0,IF(((S$3-COUNTIF(S325:S332,"&lt;"&amp;S327))/COUNTIF(S325:S332,S327))&gt;1,1,(S$3-COUNTIF(S325:S332,"&lt;"&amp;S327))/COUNTIF(S325:S332,S327))))</f>
        <v>0.25</v>
      </c>
      <c r="AR327" s="1">
        <f t="shared" ref="AR327" si="4988">IF(COUNT(T327)&lt;1,0,IF((T$3-COUNTIF(T325:T332,"&lt;"&amp;T327))&lt;0,0,IF(((T$3-COUNTIF(T325:T332,"&lt;"&amp;T327))/COUNTIF(T325:T332,T327))&gt;1,1,(T$3-COUNTIF(T325:T332,"&lt;"&amp;T327))/COUNTIF(T325:T332,T327))))</f>
        <v>0.625</v>
      </c>
      <c r="AS327" s="1">
        <f t="shared" ref="AS327" si="4989">IF(COUNT(U327)&lt;1,0,IF((U$3-COUNTIF(U325:U332,"&lt;"&amp;U327))&lt;0,0,IF(((U$3-COUNTIF(U325:U332,"&lt;"&amp;U327))/COUNTIF(U325:U332,U327))&gt;1,1,(U$3-COUNTIF(U325:U332,"&lt;"&amp;U327))/COUNTIF(U325:U332,U327))))</f>
        <v>0</v>
      </c>
      <c r="AT327" s="1">
        <f t="shared" ref="AT327" si="4990">IF(COUNT(V327)&lt;1,0,IF((V$3-COUNTIF(V325:V332,"&lt;"&amp;V327))&lt;0,0,IF(((V$3-COUNTIF(V325:V332,"&lt;"&amp;V327))/COUNTIF(V325:V332,V327))&gt;1,1,(V$3-COUNTIF(V325:V332,"&lt;"&amp;V327))/COUNTIF(V325:V332,V327))))</f>
        <v>0</v>
      </c>
      <c r="AU327" s="1">
        <f t="shared" ref="AU327" si="4991">IF(COUNT(W327)&lt;1,0,IF((W$3-COUNTIF(W325:W332,"&lt;"&amp;W327))&lt;0,0,IF(((W$3-COUNTIF(W325:W332,"&lt;"&amp;W327))/COUNTIF(W325:W332,W327))&gt;1,1,(W$3-COUNTIF(W325:W332,"&lt;"&amp;W327))/COUNTIF(W325:W332,W327))))</f>
        <v>0</v>
      </c>
      <c r="AV327" s="1">
        <f t="shared" ref="AV327" si="4992">IF(COUNT(X327)&lt;1,0,IF((X$3-COUNTIF(X325:X332,"&lt;"&amp;X327))&lt;0,0,IF(((X$3-COUNTIF(X325:X332,"&lt;"&amp;X327))/COUNTIF(X325:X332,X327))&gt;1,1,(X$3-COUNTIF(X325:X332,"&lt;"&amp;X327))/COUNTIF(X325:X332,X327))))</f>
        <v>0</v>
      </c>
      <c r="AW327" s="1">
        <f t="shared" ref="AW327" si="4993">IF(COUNT(Y327)&lt;1,0,IF((Y$3-COUNTIF(Y325:Y332,"&lt;"&amp;Y327))&lt;0,0,IF(((Y$3-COUNTIF(Y325:Y332,"&lt;"&amp;Y327))/COUNTIF(Y325:Y332,Y327))&gt;1,1,(Y$3-COUNTIF(Y325:Y332,"&lt;"&amp;Y327))/COUNTIF(Y325:Y332,Y327))))</f>
        <v>0</v>
      </c>
    </row>
    <row r="328" spans="1:49" ht="15" x14ac:dyDescent="0.2">
      <c r="B328" s="11" t="s">
        <v>206</v>
      </c>
      <c r="C328" s="28" t="s">
        <v>221</v>
      </c>
      <c r="D328" s="7">
        <v>34</v>
      </c>
      <c r="E328" s="7">
        <v>35</v>
      </c>
      <c r="F328" s="7">
        <v>37</v>
      </c>
      <c r="G328" s="7">
        <v>41</v>
      </c>
      <c r="H328" s="7">
        <v>45</v>
      </c>
      <c r="I328" s="7">
        <v>45</v>
      </c>
      <c r="J328" s="7">
        <v>40</v>
      </c>
      <c r="K328" s="7">
        <v>36</v>
      </c>
      <c r="L328" s="7">
        <v>45</v>
      </c>
      <c r="M328" s="7">
        <v>45</v>
      </c>
      <c r="N328" s="7">
        <v>32</v>
      </c>
      <c r="O328" s="7">
        <v>38</v>
      </c>
      <c r="P328" s="7">
        <v>45</v>
      </c>
      <c r="Q328" s="7">
        <v>45</v>
      </c>
      <c r="R328" s="7">
        <v>45</v>
      </c>
      <c r="S328" s="7">
        <v>38</v>
      </c>
      <c r="T328" s="7">
        <v>45</v>
      </c>
      <c r="U328" s="7"/>
      <c r="V328" s="7"/>
      <c r="W328" s="7"/>
      <c r="X328" s="7"/>
      <c r="Y328" s="7"/>
      <c r="Z328" s="13">
        <f t="shared" si="4951"/>
        <v>40.647058823529413</v>
      </c>
      <c r="AB328" s="1">
        <f>IF(COUNT(D328)&lt;1,0,IF((D$3-COUNTIF(D325:D332,"&lt;"&amp;D328))&lt;0,0,IF(((D$3-COUNTIF(D325:D332,"&lt;"&amp;D328))/COUNTIF(D325:D332,D328))&gt;1,1,(D$3-COUNTIF(D325:D332,"&lt;"&amp;D328))/COUNTIF(D325:D332,D328))))</f>
        <v>1</v>
      </c>
      <c r="AC328" s="1">
        <f t="shared" ref="AC328" si="4994">IF(COUNT(E328)&lt;1,0,IF((E$3-COUNTIF(E325:E332,"&lt;"&amp;E328))&lt;0,0,IF(((E$3-COUNTIF(E325:E332,"&lt;"&amp;E328))/COUNTIF(E325:E332,E328))&gt;1,1,(E$3-COUNTIF(E325:E332,"&lt;"&amp;E328))/COUNTIF(E325:E332,E328))))</f>
        <v>1</v>
      </c>
      <c r="AD328" s="1">
        <f t="shared" ref="AD328" si="4995">IF(COUNT(F328)&lt;1,0,IF((F$3-COUNTIF(F325:F332,"&lt;"&amp;F328))&lt;0,0,IF(((F$3-COUNTIF(F325:F332,"&lt;"&amp;F328))/COUNTIF(F325:F332,F328))&gt;1,1,(F$3-COUNTIF(F325:F332,"&lt;"&amp;F328))/COUNTIF(F325:F332,F328))))</f>
        <v>0</v>
      </c>
      <c r="AE328" s="1">
        <f t="shared" ref="AE328" si="4996">IF(COUNT(G328)&lt;1,0,IF((G$3-COUNTIF(G325:G332,"&lt;"&amp;G328))&lt;0,0,IF(((G$3-COUNTIF(G325:G332,"&lt;"&amp;G328))/COUNTIF(G325:G332,G328))&gt;1,1,(G$3-COUNTIF(G325:G332,"&lt;"&amp;G328))/COUNTIF(G325:G332,G328))))</f>
        <v>0</v>
      </c>
      <c r="AF328" s="1">
        <f t="shared" ref="AF328" si="4997">IF(COUNT(H328)&lt;1,0,IF((H$3-COUNTIF(H325:H332,"&lt;"&amp;H328))&lt;0,0,IF(((H$3-COUNTIF(H325:H332,"&lt;"&amp;H328))/COUNTIF(H325:H332,H328))&gt;1,1,(H$3-COUNTIF(H325:H332,"&lt;"&amp;H328))/COUNTIF(H325:H332,H328))))</f>
        <v>0</v>
      </c>
      <c r="AG328" s="1">
        <f t="shared" ref="AG328" si="4998">IF(COUNT(I328)&lt;1,0,IF((I$3-COUNTIF(I325:I332,"&lt;"&amp;I328))&lt;0,0,IF(((I$3-COUNTIF(I325:I332,"&lt;"&amp;I328))/COUNTIF(I325:I332,I328))&gt;1,1,(I$3-COUNTIF(I325:I332,"&lt;"&amp;I328))/COUNTIF(I325:I332,I328))))</f>
        <v>0</v>
      </c>
      <c r="AH328" s="1">
        <f t="shared" ref="AH328" si="4999">IF(COUNT(J328)&lt;1,0,IF((J$3-COUNTIF(J325:J332,"&lt;"&amp;J328))&lt;0,0,IF(((J$3-COUNTIF(J325:J332,"&lt;"&amp;J328))/COUNTIF(J325:J332,J328))&gt;1,1,(J$3-COUNTIF(J325:J332,"&lt;"&amp;J328))/COUNTIF(J325:J332,J328))))</f>
        <v>1</v>
      </c>
      <c r="AI328" s="1">
        <f t="shared" ref="AI328" si="5000">IF(COUNT(K328)&lt;1,0,IF((K$3-COUNTIF(K325:K332,"&lt;"&amp;K328))&lt;0,0,IF(((K$3-COUNTIF(K325:K332,"&lt;"&amp;K328))/COUNTIF(K325:K332,K328))&gt;1,1,(K$3-COUNTIF(K325:K332,"&lt;"&amp;K328))/COUNTIF(K325:K332,K328))))</f>
        <v>1</v>
      </c>
      <c r="AJ328" s="1">
        <f t="shared" ref="AJ328" si="5001">IF(COUNT(L328)&lt;1,0,IF((L$3-COUNTIF(L325:L332,"&lt;"&amp;L328))&lt;0,0,IF(((L$3-COUNTIF(L325:L332,"&lt;"&amp;L328))/COUNTIF(L325:L332,L328))&gt;1,1,(L$3-COUNTIF(L325:L332,"&lt;"&amp;L328))/COUNTIF(L325:L332,L328))))</f>
        <v>0</v>
      </c>
      <c r="AK328" s="1">
        <f t="shared" ref="AK328" si="5002">IF(COUNT(M328)&lt;1,0,IF((M$3-COUNTIF(M325:M332,"&lt;"&amp;M328))&lt;0,0,IF(((M$3-COUNTIF(M325:M332,"&lt;"&amp;M328))/COUNTIF(M325:M332,M328))&gt;1,1,(M$3-COUNTIF(M325:M332,"&lt;"&amp;M328))/COUNTIF(M325:M332,M328))))</f>
        <v>0.5</v>
      </c>
      <c r="AL328" s="1">
        <f t="shared" ref="AL328" si="5003">IF(COUNT(N328)&lt;1,0,IF((N$3-COUNTIF(N325:N332,"&lt;"&amp;N328))&lt;0,0,IF(((N$3-COUNTIF(N325:N332,"&lt;"&amp;N328))/COUNTIF(N325:N332,N328))&gt;1,1,(N$3-COUNTIF(N325:N332,"&lt;"&amp;N328))/COUNTIF(N325:N332,N328))))</f>
        <v>1</v>
      </c>
      <c r="AM328" s="1">
        <f t="shared" ref="AM328" si="5004">IF(COUNT(O328)&lt;1,0,IF((O$3-COUNTIF(O325:O332,"&lt;"&amp;O328))&lt;0,0,IF(((O$3-COUNTIF(O325:O332,"&lt;"&amp;O328))/COUNTIF(O325:O332,O328))&gt;1,1,(O$3-COUNTIF(O325:O332,"&lt;"&amp;O328))/COUNTIF(O325:O332,O328))))</f>
        <v>1</v>
      </c>
      <c r="AN328" s="1">
        <f t="shared" ref="AN328" si="5005">IF(COUNT(P328)&lt;1,0,IF((P$3-COUNTIF(P325:P332,"&lt;"&amp;P328))&lt;0,0,IF(((P$3-COUNTIF(P325:P332,"&lt;"&amp;P328))/COUNTIF(P325:P332,P328))&gt;1,1,(P$3-COUNTIF(P325:P332,"&lt;"&amp;P328))/COUNTIF(P325:P332,P328))))</f>
        <v>0</v>
      </c>
      <c r="AO328" s="1">
        <f t="shared" ref="AO328" si="5006">IF(COUNT(Q328)&lt;1,0,IF((Q$3-COUNTIF(Q325:Q332,"&lt;"&amp;Q328))&lt;0,0,IF(((Q$3-COUNTIF(Q325:Q332,"&lt;"&amp;Q328))/COUNTIF(Q325:Q332,Q328))&gt;1,1,(Q$3-COUNTIF(Q325:Q332,"&lt;"&amp;Q328))/COUNTIF(Q325:Q332,Q328))))</f>
        <v>0.5</v>
      </c>
      <c r="AP328" s="1">
        <f t="shared" ref="AP328" si="5007">IF(COUNT(R328)&lt;1,0,IF((R$3-COUNTIF(R325:R332,"&lt;"&amp;R328))&lt;0,0,IF(((R$3-COUNTIF(R325:R332,"&lt;"&amp;R328))/COUNTIF(R325:R332,R328))&gt;1,1,(R$3-COUNTIF(R325:R332,"&lt;"&amp;R328))/COUNTIF(R325:R332,R328))))</f>
        <v>0.5714285714285714</v>
      </c>
      <c r="AQ328" s="1">
        <f t="shared" ref="AQ328" si="5008">IF(COUNT(S328)&lt;1,0,IF((S$3-COUNTIF(S325:S332,"&lt;"&amp;S328))&lt;0,0,IF(((S$3-COUNTIF(S325:S332,"&lt;"&amp;S328))/COUNTIF(S325:S332,S328))&gt;1,1,(S$3-COUNTIF(S325:S332,"&lt;"&amp;S328))/COUNTIF(S325:S332,S328))))</f>
        <v>1</v>
      </c>
      <c r="AR328" s="1">
        <f t="shared" ref="AR328" si="5009">IF(COUNT(T328)&lt;1,0,IF((T$3-COUNTIF(T325:T332,"&lt;"&amp;T328))&lt;0,0,IF(((T$3-COUNTIF(T325:T332,"&lt;"&amp;T328))/COUNTIF(T325:T332,T328))&gt;1,1,(T$3-COUNTIF(T325:T332,"&lt;"&amp;T328))/COUNTIF(T325:T332,T328))))</f>
        <v>0.625</v>
      </c>
      <c r="AS328" s="1">
        <f t="shared" ref="AS328" si="5010">IF(COUNT(U328)&lt;1,0,IF((U$3-COUNTIF(U325:U332,"&lt;"&amp;U328))&lt;0,0,IF(((U$3-COUNTIF(U325:U332,"&lt;"&amp;U328))/COUNTIF(U325:U332,U328))&gt;1,1,(U$3-COUNTIF(U325:U332,"&lt;"&amp;U328))/COUNTIF(U325:U332,U328))))</f>
        <v>0</v>
      </c>
      <c r="AT328" s="1">
        <f t="shared" ref="AT328" si="5011">IF(COUNT(V328)&lt;1,0,IF((V$3-COUNTIF(V325:V332,"&lt;"&amp;V328))&lt;0,0,IF(((V$3-COUNTIF(V325:V332,"&lt;"&amp;V328))/COUNTIF(V325:V332,V328))&gt;1,1,(V$3-COUNTIF(V325:V332,"&lt;"&amp;V328))/COUNTIF(V325:V332,V328))))</f>
        <v>0</v>
      </c>
      <c r="AU328" s="1">
        <f t="shared" ref="AU328" si="5012">IF(COUNT(W328)&lt;1,0,IF((W$3-COUNTIF(W325:W332,"&lt;"&amp;W328))&lt;0,0,IF(((W$3-COUNTIF(W325:W332,"&lt;"&amp;W328))/COUNTIF(W325:W332,W328))&gt;1,1,(W$3-COUNTIF(W325:W332,"&lt;"&amp;W328))/COUNTIF(W325:W332,W328))))</f>
        <v>0</v>
      </c>
      <c r="AV328" s="1">
        <f t="shared" ref="AV328" si="5013">IF(COUNT(X328)&lt;1,0,IF((X$3-COUNTIF(X325:X332,"&lt;"&amp;X328))&lt;0,0,IF(((X$3-COUNTIF(X325:X332,"&lt;"&amp;X328))/COUNTIF(X325:X332,X328))&gt;1,1,(X$3-COUNTIF(X325:X332,"&lt;"&amp;X328))/COUNTIF(X325:X332,X328))))</f>
        <v>0</v>
      </c>
      <c r="AW328" s="1">
        <f t="shared" ref="AW328" si="5014">IF(COUNT(Y328)&lt;1,0,IF((Y$3-COUNTIF(Y325:Y332,"&lt;"&amp;Y328))&lt;0,0,IF(((Y$3-COUNTIF(Y325:Y332,"&lt;"&amp;Y328))/COUNTIF(Y325:Y332,Y328))&gt;1,1,(Y$3-COUNTIF(Y325:Y332,"&lt;"&amp;Y328))/COUNTIF(Y325:Y332,Y328))))</f>
        <v>0</v>
      </c>
    </row>
    <row r="329" spans="1:49" ht="15" x14ac:dyDescent="0.2">
      <c r="B329" s="11" t="s">
        <v>207</v>
      </c>
      <c r="C329" s="27" t="s">
        <v>221</v>
      </c>
      <c r="D329" s="7">
        <v>45</v>
      </c>
      <c r="E329" s="7">
        <v>45</v>
      </c>
      <c r="F329" s="7">
        <v>45</v>
      </c>
      <c r="G329" s="7">
        <v>40</v>
      </c>
      <c r="H329" s="7">
        <v>32</v>
      </c>
      <c r="I329" s="7">
        <v>35</v>
      </c>
      <c r="J329" s="7">
        <v>45</v>
      </c>
      <c r="K329" s="7">
        <v>45</v>
      </c>
      <c r="L329" s="7">
        <v>45</v>
      </c>
      <c r="M329" s="7">
        <v>45</v>
      </c>
      <c r="N329" s="7">
        <v>45</v>
      </c>
      <c r="O329" s="7">
        <v>36</v>
      </c>
      <c r="P329" s="7">
        <v>41</v>
      </c>
      <c r="Q329" s="7">
        <v>45</v>
      </c>
      <c r="R329" s="7">
        <v>45</v>
      </c>
      <c r="S329" s="7">
        <v>39</v>
      </c>
      <c r="T329" s="7">
        <v>45</v>
      </c>
      <c r="U329" s="7"/>
      <c r="V329" s="7"/>
      <c r="W329" s="7"/>
      <c r="X329" s="7"/>
      <c r="Y329" s="7"/>
      <c r="Z329" s="13">
        <f t="shared" si="4951"/>
        <v>42.235294117647058</v>
      </c>
      <c r="AB329" s="1">
        <f>IF(COUNT(D329)&lt;1,0,IF((D$3-COUNTIF(D325:D332,"&lt;"&amp;D329))&lt;0,0,IF(((D$3-COUNTIF(D325:D332,"&lt;"&amp;D329))/COUNTIF(D325:D332,D329))&gt;1,1,(D$3-COUNTIF(D325:D332,"&lt;"&amp;D329))/COUNTIF(D325:D332,D329))))</f>
        <v>0.25</v>
      </c>
      <c r="AC329" s="1">
        <f t="shared" ref="AC329" si="5015">IF(COUNT(E329)&lt;1,0,IF((E$3-COUNTIF(E325:E332,"&lt;"&amp;E329))&lt;0,0,IF(((E$3-COUNTIF(E325:E332,"&lt;"&amp;E329))/COUNTIF(E325:E332,E329))&gt;1,1,(E$3-COUNTIF(E325:E332,"&lt;"&amp;E329))/COUNTIF(E325:E332,E329))))</f>
        <v>0</v>
      </c>
      <c r="AD329" s="1">
        <f t="shared" ref="AD329" si="5016">IF(COUNT(F329)&lt;1,0,IF((F$3-COUNTIF(F325:F332,"&lt;"&amp;F329))&lt;0,0,IF(((F$3-COUNTIF(F325:F332,"&lt;"&amp;F329))/COUNTIF(F325:F332,F329))&gt;1,1,(F$3-COUNTIF(F325:F332,"&lt;"&amp;F329))/COUNTIF(F325:F332,F329))))</f>
        <v>0</v>
      </c>
      <c r="AE329" s="1">
        <f t="shared" ref="AE329" si="5017">IF(COUNT(G329)&lt;1,0,IF((G$3-COUNTIF(G325:G332,"&lt;"&amp;G329))&lt;0,0,IF(((G$3-COUNTIF(G325:G332,"&lt;"&amp;G329))/COUNTIF(G325:G332,G329))&gt;1,1,(G$3-COUNTIF(G325:G332,"&lt;"&amp;G329))/COUNTIF(G325:G332,G329))))</f>
        <v>0</v>
      </c>
      <c r="AF329" s="1">
        <f t="shared" ref="AF329" si="5018">IF(COUNT(H329)&lt;1,0,IF((H$3-COUNTIF(H325:H332,"&lt;"&amp;H329))&lt;0,0,IF(((H$3-COUNTIF(H325:H332,"&lt;"&amp;H329))/COUNTIF(H325:H332,H329))&gt;1,1,(H$3-COUNTIF(H325:H332,"&lt;"&amp;H329))/COUNTIF(H325:H332,H329))))</f>
        <v>1</v>
      </c>
      <c r="AG329" s="1">
        <f t="shared" ref="AG329" si="5019">IF(COUNT(I329)&lt;1,0,IF((I$3-COUNTIF(I325:I332,"&lt;"&amp;I329))&lt;0,0,IF(((I$3-COUNTIF(I325:I332,"&lt;"&amp;I329))/COUNTIF(I325:I332,I329))&gt;1,1,(I$3-COUNTIF(I325:I332,"&lt;"&amp;I329))/COUNTIF(I325:I332,I329))))</f>
        <v>1</v>
      </c>
      <c r="AH329" s="1">
        <f t="shared" ref="AH329" si="5020">IF(COUNT(J329)&lt;1,0,IF((J$3-COUNTIF(J325:J332,"&lt;"&amp;J329))&lt;0,0,IF(((J$3-COUNTIF(J325:J332,"&lt;"&amp;J329))/COUNTIF(J325:J332,J329))&gt;1,1,(J$3-COUNTIF(J325:J332,"&lt;"&amp;J329))/COUNTIF(J325:J332,J329))))</f>
        <v>0.25</v>
      </c>
      <c r="AI329" s="1">
        <f t="shared" ref="AI329" si="5021">IF(COUNT(K329)&lt;1,0,IF((K$3-COUNTIF(K325:K332,"&lt;"&amp;K329))&lt;0,0,IF(((K$3-COUNTIF(K325:K332,"&lt;"&amp;K329))/COUNTIF(K325:K332,K329))&gt;1,1,(K$3-COUNTIF(K325:K332,"&lt;"&amp;K329))/COUNTIF(K325:K332,K329))))</f>
        <v>0</v>
      </c>
      <c r="AJ329" s="1">
        <f t="shared" ref="AJ329" si="5022">IF(COUNT(L329)&lt;1,0,IF((L$3-COUNTIF(L325:L332,"&lt;"&amp;L329))&lt;0,0,IF(((L$3-COUNTIF(L325:L332,"&lt;"&amp;L329))/COUNTIF(L325:L332,L329))&gt;1,1,(L$3-COUNTIF(L325:L332,"&lt;"&amp;L329))/COUNTIF(L325:L332,L329))))</f>
        <v>0</v>
      </c>
      <c r="AK329" s="1">
        <f t="shared" ref="AK329" si="5023">IF(COUNT(M329)&lt;1,0,IF((M$3-COUNTIF(M325:M332,"&lt;"&amp;M329))&lt;0,0,IF(((M$3-COUNTIF(M325:M332,"&lt;"&amp;M329))/COUNTIF(M325:M332,M329))&gt;1,1,(M$3-COUNTIF(M325:M332,"&lt;"&amp;M329))/COUNTIF(M325:M332,M329))))</f>
        <v>0.5</v>
      </c>
      <c r="AL329" s="1">
        <f t="shared" ref="AL329" si="5024">IF(COUNT(N329)&lt;1,0,IF((N$3-COUNTIF(N325:N332,"&lt;"&amp;N329))&lt;0,0,IF(((N$3-COUNTIF(N325:N332,"&lt;"&amp;N329))/COUNTIF(N325:N332,N329))&gt;1,1,(N$3-COUNTIF(N325:N332,"&lt;"&amp;N329))/COUNTIF(N325:N332,N329))))</f>
        <v>0.4</v>
      </c>
      <c r="AM329" s="1">
        <f t="shared" ref="AM329" si="5025">IF(COUNT(O329)&lt;1,0,IF((O$3-COUNTIF(O325:O332,"&lt;"&amp;O329))&lt;0,0,IF(((O$3-COUNTIF(O325:O332,"&lt;"&amp;O329))/COUNTIF(O325:O332,O329))&gt;1,1,(O$3-COUNTIF(O325:O332,"&lt;"&amp;O329))/COUNTIF(O325:O332,O329))))</f>
        <v>1</v>
      </c>
      <c r="AN329" s="1">
        <f t="shared" ref="AN329" si="5026">IF(COUNT(P329)&lt;1,0,IF((P$3-COUNTIF(P325:P332,"&lt;"&amp;P329))&lt;0,0,IF(((P$3-COUNTIF(P325:P332,"&lt;"&amp;P329))/COUNTIF(P325:P332,P329))&gt;1,1,(P$3-COUNTIF(P325:P332,"&lt;"&amp;P329))/COUNTIF(P325:P332,P329))))</f>
        <v>1</v>
      </c>
      <c r="AO329" s="1">
        <f t="shared" ref="AO329" si="5027">IF(COUNT(Q329)&lt;1,0,IF((Q$3-COUNTIF(Q325:Q332,"&lt;"&amp;Q329))&lt;0,0,IF(((Q$3-COUNTIF(Q325:Q332,"&lt;"&amp;Q329))/COUNTIF(Q325:Q332,Q329))&gt;1,1,(Q$3-COUNTIF(Q325:Q332,"&lt;"&amp;Q329))/COUNTIF(Q325:Q332,Q329))))</f>
        <v>0.5</v>
      </c>
      <c r="AP329" s="1">
        <f t="shared" ref="AP329" si="5028">IF(COUNT(R329)&lt;1,0,IF((R$3-COUNTIF(R325:R332,"&lt;"&amp;R329))&lt;0,0,IF(((R$3-COUNTIF(R325:R332,"&lt;"&amp;R329))/COUNTIF(R325:R332,R329))&gt;1,1,(R$3-COUNTIF(R325:R332,"&lt;"&amp;R329))/COUNTIF(R325:R332,R329))))</f>
        <v>0.5714285714285714</v>
      </c>
      <c r="AQ329" s="1">
        <f t="shared" ref="AQ329" si="5029">IF(COUNT(S329)&lt;1,0,IF((S$3-COUNTIF(S325:S332,"&lt;"&amp;S329))&lt;0,0,IF(((S$3-COUNTIF(S325:S332,"&lt;"&amp;S329))/COUNTIF(S325:S332,S329))&gt;1,1,(S$3-COUNTIF(S325:S332,"&lt;"&amp;S329))/COUNTIF(S325:S332,S329))))</f>
        <v>1</v>
      </c>
      <c r="AR329" s="1">
        <f t="shared" ref="AR329" si="5030">IF(COUNT(T329)&lt;1,0,IF((T$3-COUNTIF(T325:T332,"&lt;"&amp;T329))&lt;0,0,IF(((T$3-COUNTIF(T325:T332,"&lt;"&amp;T329))/COUNTIF(T325:T332,T329))&gt;1,1,(T$3-COUNTIF(T325:T332,"&lt;"&amp;T329))/COUNTIF(T325:T332,T329))))</f>
        <v>0.625</v>
      </c>
      <c r="AS329" s="1">
        <f t="shared" ref="AS329" si="5031">IF(COUNT(U329)&lt;1,0,IF((U$3-COUNTIF(U325:U332,"&lt;"&amp;U329))&lt;0,0,IF(((U$3-COUNTIF(U325:U332,"&lt;"&amp;U329))/COUNTIF(U325:U332,U329))&gt;1,1,(U$3-COUNTIF(U325:U332,"&lt;"&amp;U329))/COUNTIF(U325:U332,U329))))</f>
        <v>0</v>
      </c>
      <c r="AT329" s="1">
        <f t="shared" ref="AT329" si="5032">IF(COUNT(V329)&lt;1,0,IF((V$3-COUNTIF(V325:V332,"&lt;"&amp;V329))&lt;0,0,IF(((V$3-COUNTIF(V325:V332,"&lt;"&amp;V329))/COUNTIF(V325:V332,V329))&gt;1,1,(V$3-COUNTIF(V325:V332,"&lt;"&amp;V329))/COUNTIF(V325:V332,V329))))</f>
        <v>0</v>
      </c>
      <c r="AU329" s="1">
        <f t="shared" ref="AU329" si="5033">IF(COUNT(W329)&lt;1,0,IF((W$3-COUNTIF(W325:W332,"&lt;"&amp;W329))&lt;0,0,IF(((W$3-COUNTIF(W325:W332,"&lt;"&amp;W329))/COUNTIF(W325:W332,W329))&gt;1,1,(W$3-COUNTIF(W325:W332,"&lt;"&amp;W329))/COUNTIF(W325:W332,W329))))</f>
        <v>0</v>
      </c>
      <c r="AV329" s="1">
        <f t="shared" ref="AV329" si="5034">IF(COUNT(X329)&lt;1,0,IF((X$3-COUNTIF(X325:X332,"&lt;"&amp;X329))&lt;0,0,IF(((X$3-COUNTIF(X325:X332,"&lt;"&amp;X329))/COUNTIF(X325:X332,X329))&gt;1,1,(X$3-COUNTIF(X325:X332,"&lt;"&amp;X329))/COUNTIF(X325:X332,X329))))</f>
        <v>0</v>
      </c>
      <c r="AW329" s="1">
        <f t="shared" ref="AW329" si="5035">IF(COUNT(Y329)&lt;1,0,IF((Y$3-COUNTIF(Y325:Y332,"&lt;"&amp;Y329))&lt;0,0,IF(((Y$3-COUNTIF(Y325:Y332,"&lt;"&amp;Y329))/COUNTIF(Y325:Y332,Y329))&gt;1,1,(Y$3-COUNTIF(Y325:Y332,"&lt;"&amp;Y329))/COUNTIF(Y325:Y332,Y329))))</f>
        <v>0</v>
      </c>
    </row>
    <row r="330" spans="1:49" ht="15" x14ac:dyDescent="0.2">
      <c r="B330" s="11" t="s">
        <v>208</v>
      </c>
      <c r="C330" s="27" t="s">
        <v>221</v>
      </c>
      <c r="D330" s="7">
        <v>37</v>
      </c>
      <c r="E330" s="7">
        <v>38</v>
      </c>
      <c r="F330" s="7">
        <v>34</v>
      </c>
      <c r="G330" s="7">
        <v>37</v>
      </c>
      <c r="H330" s="7">
        <v>30</v>
      </c>
      <c r="I330" s="7">
        <v>45</v>
      </c>
      <c r="J330" s="7">
        <v>39</v>
      </c>
      <c r="K330" s="7">
        <v>37</v>
      </c>
      <c r="L330" s="7">
        <v>36</v>
      </c>
      <c r="M330" s="7">
        <v>45</v>
      </c>
      <c r="N330" s="7">
        <v>45</v>
      </c>
      <c r="O330" s="7">
        <v>45</v>
      </c>
      <c r="P330" s="7">
        <v>38</v>
      </c>
      <c r="Q330" s="7">
        <v>45</v>
      </c>
      <c r="R330" s="7">
        <v>45</v>
      </c>
      <c r="S330" s="7">
        <v>45</v>
      </c>
      <c r="T330" s="7">
        <v>45</v>
      </c>
      <c r="U330" s="7"/>
      <c r="V330" s="7"/>
      <c r="W330" s="7"/>
      <c r="X330" s="7"/>
      <c r="Y330" s="7"/>
      <c r="Z330" s="13">
        <f t="shared" si="4951"/>
        <v>40.352941176470587</v>
      </c>
      <c r="AB330" s="1">
        <f>IF(COUNT(D330)&lt;1,0,IF((D$3-COUNTIF(D325:D332,"&lt;"&amp;D330))&lt;0,0,IF(((D$3-COUNTIF(D325:D332,"&lt;"&amp;D330))/COUNTIF(D325:D332,D330))&gt;1,1,(D$3-COUNTIF(D325:D332,"&lt;"&amp;D330))/COUNTIF(D325:D332,D330))))</f>
        <v>1</v>
      </c>
      <c r="AC330" s="1">
        <f t="shared" ref="AC330" si="5036">IF(COUNT(E330)&lt;1,0,IF((E$3-COUNTIF(E325:E332,"&lt;"&amp;E330))&lt;0,0,IF(((E$3-COUNTIF(E325:E332,"&lt;"&amp;E330))/COUNTIF(E325:E332,E330))&gt;1,1,(E$3-COUNTIF(E325:E332,"&lt;"&amp;E330))/COUNTIF(E325:E332,E330))))</f>
        <v>1</v>
      </c>
      <c r="AD330" s="1">
        <f t="shared" ref="AD330" si="5037">IF(COUNT(F330)&lt;1,0,IF((F$3-COUNTIF(F325:F332,"&lt;"&amp;F330))&lt;0,0,IF(((F$3-COUNTIF(F325:F332,"&lt;"&amp;F330))/COUNTIF(F325:F332,F330))&gt;1,1,(F$3-COUNTIF(F325:F332,"&lt;"&amp;F330))/COUNTIF(F325:F332,F330))))</f>
        <v>1</v>
      </c>
      <c r="AE330" s="1">
        <f t="shared" ref="AE330" si="5038">IF(COUNT(G330)&lt;1,0,IF((G$3-COUNTIF(G325:G332,"&lt;"&amp;G330))&lt;0,0,IF(((G$3-COUNTIF(G325:G332,"&lt;"&amp;G330))/COUNTIF(G325:G332,G330))&gt;1,1,(G$3-COUNTIF(G325:G332,"&lt;"&amp;G330))/COUNTIF(G325:G332,G330))))</f>
        <v>0.5</v>
      </c>
      <c r="AF330" s="1">
        <f t="shared" ref="AF330" si="5039">IF(COUNT(H330)&lt;1,0,IF((H$3-COUNTIF(H325:H332,"&lt;"&amp;H330))&lt;0,0,IF(((H$3-COUNTIF(H325:H332,"&lt;"&amp;H330))/COUNTIF(H325:H332,H330))&gt;1,1,(H$3-COUNTIF(H325:H332,"&lt;"&amp;H330))/COUNTIF(H325:H332,H330))))</f>
        <v>1</v>
      </c>
      <c r="AG330" s="1">
        <f t="shared" ref="AG330" si="5040">IF(COUNT(I330)&lt;1,0,IF((I$3-COUNTIF(I325:I332,"&lt;"&amp;I330))&lt;0,0,IF(((I$3-COUNTIF(I325:I332,"&lt;"&amp;I330))/COUNTIF(I325:I332,I330))&gt;1,1,(I$3-COUNTIF(I325:I332,"&lt;"&amp;I330))/COUNTIF(I325:I332,I330))))</f>
        <v>0</v>
      </c>
      <c r="AH330" s="1">
        <f t="shared" ref="AH330" si="5041">IF(COUNT(J330)&lt;1,0,IF((J$3-COUNTIF(J325:J332,"&lt;"&amp;J330))&lt;0,0,IF(((J$3-COUNTIF(J325:J332,"&lt;"&amp;J330))/COUNTIF(J325:J332,J330))&gt;1,1,(J$3-COUNTIF(J325:J332,"&lt;"&amp;J330))/COUNTIF(J325:J332,J330))))</f>
        <v>1</v>
      </c>
      <c r="AI330" s="1">
        <f t="shared" ref="AI330" si="5042">IF(COUNT(K330)&lt;1,0,IF((K$3-COUNTIF(K325:K332,"&lt;"&amp;K330))&lt;0,0,IF(((K$3-COUNTIF(K325:K332,"&lt;"&amp;K330))/COUNTIF(K325:K332,K330))&gt;1,1,(K$3-COUNTIF(K325:K332,"&lt;"&amp;K330))/COUNTIF(K325:K332,K330))))</f>
        <v>1</v>
      </c>
      <c r="AJ330" s="1">
        <f t="shared" ref="AJ330" si="5043">IF(COUNT(L330)&lt;1,0,IF((L$3-COUNTIF(L325:L332,"&lt;"&amp;L330))&lt;0,0,IF(((L$3-COUNTIF(L325:L332,"&lt;"&amp;L330))/COUNTIF(L325:L332,L330))&gt;1,1,(L$3-COUNTIF(L325:L332,"&lt;"&amp;L330))/COUNTIF(L325:L332,L330))))</f>
        <v>1</v>
      </c>
      <c r="AK330" s="1">
        <f t="shared" ref="AK330" si="5044">IF(COUNT(M330)&lt;1,0,IF((M$3-COUNTIF(M325:M332,"&lt;"&amp;M330))&lt;0,0,IF(((M$3-COUNTIF(M325:M332,"&lt;"&amp;M330))/COUNTIF(M325:M332,M330))&gt;1,1,(M$3-COUNTIF(M325:M332,"&lt;"&amp;M330))/COUNTIF(M325:M332,M330))))</f>
        <v>0.5</v>
      </c>
      <c r="AL330" s="1">
        <f t="shared" ref="AL330" si="5045">IF(COUNT(N330)&lt;1,0,IF((N$3-COUNTIF(N325:N332,"&lt;"&amp;N330))&lt;0,0,IF(((N$3-COUNTIF(N325:N332,"&lt;"&amp;N330))/COUNTIF(N325:N332,N330))&gt;1,1,(N$3-COUNTIF(N325:N332,"&lt;"&amp;N330))/COUNTIF(N325:N332,N330))))</f>
        <v>0.4</v>
      </c>
      <c r="AM330" s="1">
        <f t="shared" ref="AM330" si="5046">IF(COUNT(O330)&lt;1,0,IF((O$3-COUNTIF(O325:O332,"&lt;"&amp;O330))&lt;0,0,IF(((O$3-COUNTIF(O325:O332,"&lt;"&amp;O330))/COUNTIF(O325:O332,O330))&gt;1,1,(O$3-COUNTIF(O325:O332,"&lt;"&amp;O330))/COUNTIF(O325:O332,O330))))</f>
        <v>0</v>
      </c>
      <c r="AN330" s="1">
        <f t="shared" ref="AN330" si="5047">IF(COUNT(P330)&lt;1,0,IF((P$3-COUNTIF(P325:P332,"&lt;"&amp;P330))&lt;0,0,IF(((P$3-COUNTIF(P325:P332,"&lt;"&amp;P330))/COUNTIF(P325:P332,P330))&gt;1,1,(P$3-COUNTIF(P325:P332,"&lt;"&amp;P330))/COUNTIF(P325:P332,P330))))</f>
        <v>1</v>
      </c>
      <c r="AO330" s="1">
        <f t="shared" ref="AO330" si="5048">IF(COUNT(Q330)&lt;1,0,IF((Q$3-COUNTIF(Q325:Q332,"&lt;"&amp;Q330))&lt;0,0,IF(((Q$3-COUNTIF(Q325:Q332,"&lt;"&amp;Q330))/COUNTIF(Q325:Q332,Q330))&gt;1,1,(Q$3-COUNTIF(Q325:Q332,"&lt;"&amp;Q330))/COUNTIF(Q325:Q332,Q330))))</f>
        <v>0.5</v>
      </c>
      <c r="AP330" s="1">
        <f t="shared" ref="AP330" si="5049">IF(COUNT(R330)&lt;1,0,IF((R$3-COUNTIF(R325:R332,"&lt;"&amp;R330))&lt;0,0,IF(((R$3-COUNTIF(R325:R332,"&lt;"&amp;R330))/COUNTIF(R325:R332,R330))&gt;1,1,(R$3-COUNTIF(R325:R332,"&lt;"&amp;R330))/COUNTIF(R325:R332,R330))))</f>
        <v>0.5714285714285714</v>
      </c>
      <c r="AQ330" s="1">
        <f t="shared" ref="AQ330" si="5050">IF(COUNT(S330)&lt;1,0,IF((S$3-COUNTIF(S325:S332,"&lt;"&amp;S330))&lt;0,0,IF(((S$3-COUNTIF(S325:S332,"&lt;"&amp;S330))/COUNTIF(S325:S332,S330))&gt;1,1,(S$3-COUNTIF(S325:S332,"&lt;"&amp;S330))/COUNTIF(S325:S332,S330))))</f>
        <v>0.25</v>
      </c>
      <c r="AR330" s="1">
        <f t="shared" ref="AR330" si="5051">IF(COUNT(T330)&lt;1,0,IF((T$3-COUNTIF(T325:T332,"&lt;"&amp;T330))&lt;0,0,IF(((T$3-COUNTIF(T325:T332,"&lt;"&amp;T330))/COUNTIF(T325:T332,T330))&gt;1,1,(T$3-COUNTIF(T325:T332,"&lt;"&amp;T330))/COUNTIF(T325:T332,T330))))</f>
        <v>0.625</v>
      </c>
      <c r="AS330" s="1">
        <f t="shared" ref="AS330" si="5052">IF(COUNT(U330)&lt;1,0,IF((U$3-COUNTIF(U325:U332,"&lt;"&amp;U330))&lt;0,0,IF(((U$3-COUNTIF(U325:U332,"&lt;"&amp;U330))/COUNTIF(U325:U332,U330))&gt;1,1,(U$3-COUNTIF(U325:U332,"&lt;"&amp;U330))/COUNTIF(U325:U332,U330))))</f>
        <v>0</v>
      </c>
      <c r="AT330" s="1">
        <f t="shared" ref="AT330" si="5053">IF(COUNT(V330)&lt;1,0,IF((V$3-COUNTIF(V325:V332,"&lt;"&amp;V330))&lt;0,0,IF(((V$3-COUNTIF(V325:V332,"&lt;"&amp;V330))/COUNTIF(V325:V332,V330))&gt;1,1,(V$3-COUNTIF(V325:V332,"&lt;"&amp;V330))/COUNTIF(V325:V332,V330))))</f>
        <v>0</v>
      </c>
      <c r="AU330" s="1">
        <f t="shared" ref="AU330" si="5054">IF(COUNT(W330)&lt;1,0,IF((W$3-COUNTIF(W325:W332,"&lt;"&amp;W330))&lt;0,0,IF(((W$3-COUNTIF(W325:W332,"&lt;"&amp;W330))/COUNTIF(W325:W332,W330))&gt;1,1,(W$3-COUNTIF(W325:W332,"&lt;"&amp;W330))/COUNTIF(W325:W332,W330))))</f>
        <v>0</v>
      </c>
      <c r="AV330" s="1">
        <f t="shared" ref="AV330" si="5055">IF(COUNT(X330)&lt;1,0,IF((X$3-COUNTIF(X325:X332,"&lt;"&amp;X330))&lt;0,0,IF(((X$3-COUNTIF(X325:X332,"&lt;"&amp;X330))/COUNTIF(X325:X332,X330))&gt;1,1,(X$3-COUNTIF(X325:X332,"&lt;"&amp;X330))/COUNTIF(X325:X332,X330))))</f>
        <v>0</v>
      </c>
      <c r="AW330" s="1">
        <f t="shared" ref="AW330" si="5056">IF(COUNT(Y330)&lt;1,0,IF((Y$3-COUNTIF(Y325:Y332,"&lt;"&amp;Y330))&lt;0,0,IF(((Y$3-COUNTIF(Y325:Y332,"&lt;"&amp;Y330))/COUNTIF(Y325:Y332,Y330))&gt;1,1,(Y$3-COUNTIF(Y325:Y332,"&lt;"&amp;Y330))/COUNTIF(Y325:Y332,Y330))))</f>
        <v>0</v>
      </c>
    </row>
    <row r="331" spans="1:49" ht="15" x14ac:dyDescent="0.2">
      <c r="B331" s="27" t="s">
        <v>213</v>
      </c>
      <c r="C331" s="27" t="s">
        <v>221</v>
      </c>
      <c r="D331" s="7">
        <v>35</v>
      </c>
      <c r="E331" s="7">
        <v>40</v>
      </c>
      <c r="F331" s="7">
        <v>35</v>
      </c>
      <c r="G331" s="7">
        <v>37</v>
      </c>
      <c r="H331" s="7">
        <v>37</v>
      </c>
      <c r="I331" s="7">
        <v>45</v>
      </c>
      <c r="J331" s="7">
        <v>45</v>
      </c>
      <c r="K331" s="7">
        <v>36</v>
      </c>
      <c r="L331" s="7">
        <v>36</v>
      </c>
      <c r="M331" s="7">
        <v>45</v>
      </c>
      <c r="N331" s="7">
        <v>36</v>
      </c>
      <c r="O331" s="7">
        <v>36</v>
      </c>
      <c r="P331" s="7">
        <v>42</v>
      </c>
      <c r="Q331" s="7">
        <v>37</v>
      </c>
      <c r="R331" s="7">
        <v>45</v>
      </c>
      <c r="S331" s="7">
        <v>35</v>
      </c>
      <c r="T331" s="7">
        <v>45</v>
      </c>
      <c r="U331" s="7"/>
      <c r="V331" s="7"/>
      <c r="W331" s="7"/>
      <c r="X331" s="7"/>
      <c r="Y331" s="7"/>
      <c r="Z331" s="13">
        <f t="shared" si="4951"/>
        <v>39.235294117647058</v>
      </c>
      <c r="AB331" s="1">
        <f>IF(COUNT(D331)&lt;1,0,IF((D$3-COUNTIF(D325:D332,"&lt;"&amp;D331))&lt;0,0,IF(((D$3-COUNTIF(D325:D332,"&lt;"&amp;D331))/COUNTIF(D325:D332,D331))&gt;1,1,(D$3-COUNTIF(D325:D332,"&lt;"&amp;D331))/COUNTIF(D325:D332,D331))))</f>
        <v>1</v>
      </c>
      <c r="AC331" s="1">
        <f t="shared" ref="AC331" si="5057">IF(COUNT(E331)&lt;1,0,IF((E$3-COUNTIF(E325:E332,"&lt;"&amp;E331))&lt;0,0,IF(((E$3-COUNTIF(E325:E332,"&lt;"&amp;E331))/COUNTIF(E325:E332,E331))&gt;1,1,(E$3-COUNTIF(E325:E332,"&lt;"&amp;E331))/COUNTIF(E325:E332,E331))))</f>
        <v>0</v>
      </c>
      <c r="AD331" s="1">
        <f t="shared" ref="AD331" si="5058">IF(COUNT(F331)&lt;1,0,IF((F$3-COUNTIF(F325:F332,"&lt;"&amp;F331))&lt;0,0,IF(((F$3-COUNTIF(F325:F332,"&lt;"&amp;F331))/COUNTIF(F325:F332,F331))&gt;1,1,(F$3-COUNTIF(F325:F332,"&lt;"&amp;F331))/COUNTIF(F325:F332,F331))))</f>
        <v>1</v>
      </c>
      <c r="AE331" s="1">
        <f t="shared" ref="AE331" si="5059">IF(COUNT(G331)&lt;1,0,IF((G$3-COUNTIF(G325:G332,"&lt;"&amp;G331))&lt;0,0,IF(((G$3-COUNTIF(G325:G332,"&lt;"&amp;G331))/COUNTIF(G325:G332,G331))&gt;1,1,(G$3-COUNTIF(G325:G332,"&lt;"&amp;G331))/COUNTIF(G325:G332,G331))))</f>
        <v>0.5</v>
      </c>
      <c r="AF331" s="1">
        <f t="shared" ref="AF331" si="5060">IF(COUNT(H331)&lt;1,0,IF((H$3-COUNTIF(H325:H332,"&lt;"&amp;H331))&lt;0,0,IF(((H$3-COUNTIF(H325:H332,"&lt;"&amp;H331))/COUNTIF(H325:H332,H331))&gt;1,1,(H$3-COUNTIF(H325:H332,"&lt;"&amp;H331))/COUNTIF(H325:H332,H331))))</f>
        <v>1</v>
      </c>
      <c r="AG331" s="1">
        <f t="shared" ref="AG331" si="5061">IF(COUNT(I331)&lt;1,0,IF((I$3-COUNTIF(I325:I332,"&lt;"&amp;I331))&lt;0,0,IF(((I$3-COUNTIF(I325:I332,"&lt;"&amp;I331))/COUNTIF(I325:I332,I331))&gt;1,1,(I$3-COUNTIF(I325:I332,"&lt;"&amp;I331))/COUNTIF(I325:I332,I331))))</f>
        <v>0</v>
      </c>
      <c r="AH331" s="1">
        <f t="shared" ref="AH331" si="5062">IF(COUNT(J331)&lt;1,0,IF((J$3-COUNTIF(J325:J332,"&lt;"&amp;J331))&lt;0,0,IF(((J$3-COUNTIF(J325:J332,"&lt;"&amp;J331))/COUNTIF(J325:J332,J331))&gt;1,1,(J$3-COUNTIF(J325:J332,"&lt;"&amp;J331))/COUNTIF(J325:J332,J331))))</f>
        <v>0.25</v>
      </c>
      <c r="AI331" s="1">
        <f t="shared" ref="AI331" si="5063">IF(COUNT(K331)&lt;1,0,IF((K$3-COUNTIF(K325:K332,"&lt;"&amp;K331))&lt;0,0,IF(((K$3-COUNTIF(K325:K332,"&lt;"&amp;K331))/COUNTIF(K325:K332,K331))&gt;1,1,(K$3-COUNTIF(K325:K332,"&lt;"&amp;K331))/COUNTIF(K325:K332,K331))))</f>
        <v>1</v>
      </c>
      <c r="AJ331" s="1">
        <f t="shared" ref="AJ331" si="5064">IF(COUNT(L331)&lt;1,0,IF((L$3-COUNTIF(L325:L332,"&lt;"&amp;L331))&lt;0,0,IF(((L$3-COUNTIF(L325:L332,"&lt;"&amp;L331))/COUNTIF(L325:L332,L331))&gt;1,1,(L$3-COUNTIF(L325:L332,"&lt;"&amp;L331))/COUNTIF(L325:L332,L331))))</f>
        <v>1</v>
      </c>
      <c r="AK331" s="1">
        <f t="shared" ref="AK331" si="5065">IF(COUNT(M331)&lt;1,0,IF((M$3-COUNTIF(M325:M332,"&lt;"&amp;M331))&lt;0,0,IF(((M$3-COUNTIF(M325:M332,"&lt;"&amp;M331))/COUNTIF(M325:M332,M331))&gt;1,1,(M$3-COUNTIF(M325:M332,"&lt;"&amp;M331))/COUNTIF(M325:M332,M331))))</f>
        <v>0.5</v>
      </c>
      <c r="AL331" s="1">
        <f t="shared" ref="AL331" si="5066">IF(COUNT(N331)&lt;1,0,IF((N$3-COUNTIF(N325:N332,"&lt;"&amp;N331))&lt;0,0,IF(((N$3-COUNTIF(N325:N332,"&lt;"&amp;N331))/COUNTIF(N325:N332,N331))&gt;1,1,(N$3-COUNTIF(N325:N332,"&lt;"&amp;N331))/COUNTIF(N325:N332,N331))))</f>
        <v>1</v>
      </c>
      <c r="AM331" s="1">
        <f t="shared" ref="AM331" si="5067">IF(COUNT(O331)&lt;1,0,IF((O$3-COUNTIF(O325:O332,"&lt;"&amp;O331))&lt;0,0,IF(((O$3-COUNTIF(O325:O332,"&lt;"&amp;O331))/COUNTIF(O325:O332,O331))&gt;1,1,(O$3-COUNTIF(O325:O332,"&lt;"&amp;O331))/COUNTIF(O325:O332,O331))))</f>
        <v>1</v>
      </c>
      <c r="AN331" s="1">
        <f t="shared" ref="AN331" si="5068">IF(COUNT(P331)&lt;1,0,IF((P$3-COUNTIF(P325:P332,"&lt;"&amp;P331))&lt;0,0,IF(((P$3-COUNTIF(P325:P332,"&lt;"&amp;P331))/COUNTIF(P325:P332,P331))&gt;1,1,(P$3-COUNTIF(P325:P332,"&lt;"&amp;P331))/COUNTIF(P325:P332,P331))))</f>
        <v>0.5</v>
      </c>
      <c r="AO331" s="1">
        <f t="shared" ref="AO331" si="5069">IF(COUNT(Q331)&lt;1,0,IF((Q$3-COUNTIF(Q325:Q332,"&lt;"&amp;Q331))&lt;0,0,IF(((Q$3-COUNTIF(Q325:Q332,"&lt;"&amp;Q331))/COUNTIF(Q325:Q332,Q331))&gt;1,1,(Q$3-COUNTIF(Q325:Q332,"&lt;"&amp;Q331))/COUNTIF(Q325:Q332,Q331))))</f>
        <v>1</v>
      </c>
      <c r="AP331" s="1">
        <f t="shared" ref="AP331" si="5070">IF(COUNT(R331)&lt;1,0,IF((R$3-COUNTIF(R325:R332,"&lt;"&amp;R331))&lt;0,0,IF(((R$3-COUNTIF(R325:R332,"&lt;"&amp;R331))/COUNTIF(R325:R332,R331))&gt;1,1,(R$3-COUNTIF(R325:R332,"&lt;"&amp;R331))/COUNTIF(R325:R332,R331))))</f>
        <v>0.5714285714285714</v>
      </c>
      <c r="AQ331" s="1">
        <f t="shared" ref="AQ331" si="5071">IF(COUNT(S331)&lt;1,0,IF((S$3-COUNTIF(S325:S332,"&lt;"&amp;S331))&lt;0,0,IF(((S$3-COUNTIF(S325:S332,"&lt;"&amp;S331))/COUNTIF(S325:S332,S331))&gt;1,1,(S$3-COUNTIF(S325:S332,"&lt;"&amp;S331))/COUNTIF(S325:S332,S331))))</f>
        <v>1</v>
      </c>
      <c r="AR331" s="1">
        <f t="shared" ref="AR331" si="5072">IF(COUNT(T331)&lt;1,0,IF((T$3-COUNTIF(T325:T332,"&lt;"&amp;T331))&lt;0,0,IF(((T$3-COUNTIF(T325:T332,"&lt;"&amp;T331))/COUNTIF(T325:T332,T331))&gt;1,1,(T$3-COUNTIF(T325:T332,"&lt;"&amp;T331))/COUNTIF(T325:T332,T331))))</f>
        <v>0.625</v>
      </c>
      <c r="AS331" s="1">
        <f t="shared" ref="AS331" si="5073">IF(COUNT(U331)&lt;1,0,IF((U$3-COUNTIF(U325:U332,"&lt;"&amp;U331))&lt;0,0,IF(((U$3-COUNTIF(U325:U332,"&lt;"&amp;U331))/COUNTIF(U325:U332,U331))&gt;1,1,(U$3-COUNTIF(U325:U332,"&lt;"&amp;U331))/COUNTIF(U325:U332,U331))))</f>
        <v>0</v>
      </c>
      <c r="AT331" s="1">
        <f t="shared" ref="AT331" si="5074">IF(COUNT(V331)&lt;1,0,IF((V$3-COUNTIF(V325:V332,"&lt;"&amp;V331))&lt;0,0,IF(((V$3-COUNTIF(V325:V332,"&lt;"&amp;V331))/COUNTIF(V325:V332,V331))&gt;1,1,(V$3-COUNTIF(V325:V332,"&lt;"&amp;V331))/COUNTIF(V325:V332,V331))))</f>
        <v>0</v>
      </c>
      <c r="AU331" s="1">
        <f t="shared" ref="AU331" si="5075">IF(COUNT(W331)&lt;1,0,IF((W$3-COUNTIF(W325:W332,"&lt;"&amp;W331))&lt;0,0,IF(((W$3-COUNTIF(W325:W332,"&lt;"&amp;W331))/COUNTIF(W325:W332,W331))&gt;1,1,(W$3-COUNTIF(W325:W332,"&lt;"&amp;W331))/COUNTIF(W325:W332,W331))))</f>
        <v>0</v>
      </c>
      <c r="AV331" s="1">
        <f t="shared" ref="AV331" si="5076">IF(COUNT(X331)&lt;1,0,IF((X$3-COUNTIF(X325:X332,"&lt;"&amp;X331))&lt;0,0,IF(((X$3-COUNTIF(X325:X332,"&lt;"&amp;X331))/COUNTIF(X325:X332,X331))&gt;1,1,(X$3-COUNTIF(X325:X332,"&lt;"&amp;X331))/COUNTIF(X325:X332,X331))))</f>
        <v>0</v>
      </c>
      <c r="AW331" s="1">
        <f t="shared" ref="AW331" si="5077">IF(COUNT(Y331)&lt;1,0,IF((Y$3-COUNTIF(Y325:Y332,"&lt;"&amp;Y331))&lt;0,0,IF(((Y$3-COUNTIF(Y325:Y332,"&lt;"&amp;Y331))/COUNTIF(Y325:Y332,Y331))&gt;1,1,(Y$3-COUNTIF(Y325:Y332,"&lt;"&amp;Y331))/COUNTIF(Y325:Y332,Y331))))</f>
        <v>0</v>
      </c>
    </row>
    <row r="332" spans="1:49" ht="15" x14ac:dyDescent="0.2">
      <c r="B332" s="11" t="s">
        <v>293</v>
      </c>
      <c r="C332" s="27" t="s">
        <v>221</v>
      </c>
      <c r="D332" s="7">
        <v>40</v>
      </c>
      <c r="E332" s="7">
        <v>35</v>
      </c>
      <c r="F332" s="7">
        <v>35</v>
      </c>
      <c r="G332" s="7">
        <v>36</v>
      </c>
      <c r="H332" s="7">
        <v>36</v>
      </c>
      <c r="I332" s="7">
        <v>33</v>
      </c>
      <c r="J332" s="7">
        <v>44</v>
      </c>
      <c r="K332" s="7">
        <v>38</v>
      </c>
      <c r="L332" s="7">
        <v>34</v>
      </c>
      <c r="M332" s="7">
        <v>39</v>
      </c>
      <c r="N332" s="7">
        <v>45</v>
      </c>
      <c r="O332" s="7">
        <v>39</v>
      </c>
      <c r="P332" s="7">
        <v>42</v>
      </c>
      <c r="Q332" s="7">
        <v>36</v>
      </c>
      <c r="R332" s="7">
        <v>42</v>
      </c>
      <c r="S332" s="7">
        <v>38</v>
      </c>
      <c r="T332" s="7">
        <v>45</v>
      </c>
      <c r="U332" s="7"/>
      <c r="V332" s="7"/>
      <c r="W332" s="7"/>
      <c r="X332" s="7"/>
      <c r="Y332" s="7"/>
      <c r="Z332" s="13">
        <f t="shared" si="4951"/>
        <v>38.647058823529413</v>
      </c>
      <c r="AB332" s="1">
        <f>IF(COUNT(D332)&lt;1,0,IF((D$3-COUNTIF(D325:D332,"&lt;"&amp;D332))&lt;0,0,IF(((D$3-COUNTIF(D325:D332,"&lt;"&amp;D332))/COUNTIF(D325:D332,D332))&gt;1,1,(D$3-COUNTIF(D325:D332,"&lt;"&amp;D332))/COUNTIF(D325:D332,D332))))</f>
        <v>1</v>
      </c>
      <c r="AC332" s="1">
        <f t="shared" ref="AC332" si="5078">IF(COUNT(E332)&lt;1,0,IF((E$3-COUNTIF(E325:E332,"&lt;"&amp;E332))&lt;0,0,IF(((E$3-COUNTIF(E325:E332,"&lt;"&amp;E332))/COUNTIF(E325:E332,E332))&gt;1,1,(E$3-COUNTIF(E325:E332,"&lt;"&amp;E332))/COUNTIF(E325:E332,E332))))</f>
        <v>1</v>
      </c>
      <c r="AD332" s="1">
        <f t="shared" ref="AD332" si="5079">IF(COUNT(F332)&lt;1,0,IF((F$3-COUNTIF(F325:F332,"&lt;"&amp;F332))&lt;0,0,IF(((F$3-COUNTIF(F325:F332,"&lt;"&amp;F332))/COUNTIF(F325:F332,F332))&gt;1,1,(F$3-COUNTIF(F325:F332,"&lt;"&amp;F332))/COUNTIF(F325:F332,F332))))</f>
        <v>1</v>
      </c>
      <c r="AE332" s="1">
        <f t="shared" ref="AE332" si="5080">IF(COUNT(G332)&lt;1,0,IF((G$3-COUNTIF(G325:G332,"&lt;"&amp;G332))&lt;0,0,IF(((G$3-COUNTIF(G325:G332,"&lt;"&amp;G332))/COUNTIF(G325:G332,G332))&gt;1,1,(G$3-COUNTIF(G325:G332,"&lt;"&amp;G332))/COUNTIF(G325:G332,G332))))</f>
        <v>1</v>
      </c>
      <c r="AF332" s="1">
        <f t="shared" ref="AF332" si="5081">IF(COUNT(H332)&lt;1,0,IF((H$3-COUNTIF(H325:H332,"&lt;"&amp;H332))&lt;0,0,IF(((H$3-COUNTIF(H325:H332,"&lt;"&amp;H332))/COUNTIF(H325:H332,H332))&gt;1,1,(H$3-COUNTIF(H325:H332,"&lt;"&amp;H332))/COUNTIF(H325:H332,H332))))</f>
        <v>1</v>
      </c>
      <c r="AG332" s="1">
        <f t="shared" ref="AG332" si="5082">IF(COUNT(I332)&lt;1,0,IF((I$3-COUNTIF(I325:I332,"&lt;"&amp;I332))&lt;0,0,IF(((I$3-COUNTIF(I325:I332,"&lt;"&amp;I332))/COUNTIF(I325:I332,I332))&gt;1,1,(I$3-COUNTIF(I325:I332,"&lt;"&amp;I332))/COUNTIF(I325:I332,I332))))</f>
        <v>1</v>
      </c>
      <c r="AH332" s="1">
        <f t="shared" ref="AH332" si="5083">IF(COUNT(J332)&lt;1,0,IF((J$3-COUNTIF(J325:J332,"&lt;"&amp;J332))&lt;0,0,IF(((J$3-COUNTIF(J325:J332,"&lt;"&amp;J332))/COUNTIF(J325:J332,J332))&gt;1,1,(J$3-COUNTIF(J325:J332,"&lt;"&amp;J332))/COUNTIF(J325:J332,J332))))</f>
        <v>1</v>
      </c>
      <c r="AI332" s="1">
        <f t="shared" ref="AI332" si="5084">IF(COUNT(K332)&lt;1,0,IF((K$3-COUNTIF(K325:K332,"&lt;"&amp;K332))&lt;0,0,IF(((K$3-COUNTIF(K325:K332,"&lt;"&amp;K332))/COUNTIF(K325:K332,K332))&gt;1,1,(K$3-COUNTIF(K325:K332,"&lt;"&amp;K332))/COUNTIF(K325:K332,K332))))</f>
        <v>1</v>
      </c>
      <c r="AJ332" s="1">
        <f t="shared" ref="AJ332" si="5085">IF(COUNT(L332)&lt;1,0,IF((L$3-COUNTIF(L325:L332,"&lt;"&amp;L332))&lt;0,0,IF(((L$3-COUNTIF(L325:L332,"&lt;"&amp;L332))/COUNTIF(L325:L332,L332))&gt;1,1,(L$3-COUNTIF(L325:L332,"&lt;"&amp;L332))/COUNTIF(L325:L332,L332))))</f>
        <v>1</v>
      </c>
      <c r="AK332" s="1">
        <f t="shared" ref="AK332" si="5086">IF(COUNT(M332)&lt;1,0,IF((M$3-COUNTIF(M325:M332,"&lt;"&amp;M332))&lt;0,0,IF(((M$3-COUNTIF(M325:M332,"&lt;"&amp;M332))/COUNTIF(M325:M332,M332))&gt;1,1,(M$3-COUNTIF(M325:M332,"&lt;"&amp;M332))/COUNTIF(M325:M332,M332))))</f>
        <v>1</v>
      </c>
      <c r="AL332" s="1">
        <f t="shared" ref="AL332" si="5087">IF(COUNT(N332)&lt;1,0,IF((N$3-COUNTIF(N325:N332,"&lt;"&amp;N332))&lt;0,0,IF(((N$3-COUNTIF(N325:N332,"&lt;"&amp;N332))/COUNTIF(N325:N332,N332))&gt;1,1,(N$3-COUNTIF(N325:N332,"&lt;"&amp;N332))/COUNTIF(N325:N332,N332))))</f>
        <v>0.4</v>
      </c>
      <c r="AM332" s="1">
        <f t="shared" ref="AM332" si="5088">IF(COUNT(O332)&lt;1,0,IF((O$3-COUNTIF(O325:O332,"&lt;"&amp;O332))&lt;0,0,IF(((O$3-COUNTIF(O325:O332,"&lt;"&amp;O332))/COUNTIF(O325:O332,O332))&gt;1,1,(O$3-COUNTIF(O325:O332,"&lt;"&amp;O332))/COUNTIF(O325:O332,O332))))</f>
        <v>0</v>
      </c>
      <c r="AN332" s="1">
        <f t="shared" ref="AN332" si="5089">IF(COUNT(P332)&lt;1,0,IF((P$3-COUNTIF(P325:P332,"&lt;"&amp;P332))&lt;0,0,IF(((P$3-COUNTIF(P325:P332,"&lt;"&amp;P332))/COUNTIF(P325:P332,P332))&gt;1,1,(P$3-COUNTIF(P325:P332,"&lt;"&amp;P332))/COUNTIF(P325:P332,P332))))</f>
        <v>0.5</v>
      </c>
      <c r="AO332" s="1">
        <f t="shared" ref="AO332" si="5090">IF(COUNT(Q332)&lt;1,0,IF((Q$3-COUNTIF(Q325:Q332,"&lt;"&amp;Q332))&lt;0,0,IF(((Q$3-COUNTIF(Q325:Q332,"&lt;"&amp;Q332))/COUNTIF(Q325:Q332,Q332))&gt;1,1,(Q$3-COUNTIF(Q325:Q332,"&lt;"&amp;Q332))/COUNTIF(Q325:Q332,Q332))))</f>
        <v>1</v>
      </c>
      <c r="AP332" s="1">
        <f t="shared" ref="AP332" si="5091">IF(COUNT(R332)&lt;1,0,IF((R$3-COUNTIF(R325:R332,"&lt;"&amp;R332))&lt;0,0,IF(((R$3-COUNTIF(R325:R332,"&lt;"&amp;R332))/COUNTIF(R325:R332,R332))&gt;1,1,(R$3-COUNTIF(R325:R332,"&lt;"&amp;R332))/COUNTIF(R325:R332,R332))))</f>
        <v>1</v>
      </c>
      <c r="AQ332" s="1">
        <f t="shared" ref="AQ332" si="5092">IF(COUNT(S332)&lt;1,0,IF((S$3-COUNTIF(S325:S332,"&lt;"&amp;S332))&lt;0,0,IF(((S$3-COUNTIF(S325:S332,"&lt;"&amp;S332))/COUNTIF(S325:S332,S332))&gt;1,1,(S$3-COUNTIF(S325:S332,"&lt;"&amp;S332))/COUNTIF(S325:S332,S332))))</f>
        <v>1</v>
      </c>
      <c r="AR332" s="1">
        <f t="shared" ref="AR332" si="5093">IF(COUNT(T332)&lt;1,0,IF((T$3-COUNTIF(T325:T332,"&lt;"&amp;T332))&lt;0,0,IF(((T$3-COUNTIF(T325:T332,"&lt;"&amp;T332))/COUNTIF(T325:T332,T332))&gt;1,1,(T$3-COUNTIF(T325:T332,"&lt;"&amp;T332))/COUNTIF(T325:T332,T332))))</f>
        <v>0.625</v>
      </c>
      <c r="AS332" s="1">
        <f t="shared" ref="AS332" si="5094">IF(COUNT(U332)&lt;1,0,IF((U$3-COUNTIF(U325:U332,"&lt;"&amp;U332))&lt;0,0,IF(((U$3-COUNTIF(U325:U332,"&lt;"&amp;U332))/COUNTIF(U325:U332,U332))&gt;1,1,(U$3-COUNTIF(U325:U332,"&lt;"&amp;U332))/COUNTIF(U325:U332,U332))))</f>
        <v>0</v>
      </c>
      <c r="AT332" s="1">
        <f t="shared" ref="AT332" si="5095">IF(COUNT(V332)&lt;1,0,IF((V$3-COUNTIF(V325:V332,"&lt;"&amp;V332))&lt;0,0,IF(((V$3-COUNTIF(V325:V332,"&lt;"&amp;V332))/COUNTIF(V325:V332,V332))&gt;1,1,(V$3-COUNTIF(V325:V332,"&lt;"&amp;V332))/COUNTIF(V325:V332,V332))))</f>
        <v>0</v>
      </c>
      <c r="AU332" s="1">
        <f t="shared" ref="AU332" si="5096">IF(COUNT(W332)&lt;1,0,IF((W$3-COUNTIF(W325:W332,"&lt;"&amp;W332))&lt;0,0,IF(((W$3-COUNTIF(W325:W332,"&lt;"&amp;W332))/COUNTIF(W325:W332,W332))&gt;1,1,(W$3-COUNTIF(W325:W332,"&lt;"&amp;W332))/COUNTIF(W325:W332,W332))))</f>
        <v>0</v>
      </c>
      <c r="AV332" s="1">
        <f t="shared" ref="AV332" si="5097">IF(COUNT(X332)&lt;1,0,IF((X$3-COUNTIF(X325:X332,"&lt;"&amp;X332))&lt;0,0,IF(((X$3-COUNTIF(X325:X332,"&lt;"&amp;X332))/COUNTIF(X325:X332,X332))&gt;1,1,(X$3-COUNTIF(X325:X332,"&lt;"&amp;X332))/COUNTIF(X325:X332,X332))))</f>
        <v>0</v>
      </c>
      <c r="AW332" s="1">
        <f t="shared" ref="AW332" si="5098">IF(COUNT(Y332)&lt;1,0,IF((Y$3-COUNTIF(Y325:Y332,"&lt;"&amp;Y332))&lt;0,0,IF(((Y$3-COUNTIF(Y325:Y332,"&lt;"&amp;Y332))/COUNTIF(Y325:Y332,Y332))&gt;1,1,(Y$3-COUNTIF(Y325:Y332,"&lt;"&amp;Y332))/COUNTIF(Y325:Y332,Y332))))</f>
        <v>0</v>
      </c>
    </row>
    <row r="333" spans="1:49" x14ac:dyDescent="0.2">
      <c r="A333" s="9">
        <v>30</v>
      </c>
      <c r="B333" s="6" t="s">
        <v>223</v>
      </c>
      <c r="C333" s="1"/>
      <c r="D333" s="1">
        <f t="shared" ref="D333:Y333" si="5099">SUMIF(AB325:AB332,"&gt;0",D325:D332)-((SUMIF(AB325:AB332,"&lt;1",D325:D332)-SUMIF(AB325:AB332,0,D325:D332))/   IF((COUNTIF(AB325:AB332,"&lt;1")-COUNTIF(AB325:AB332,0))=0,1,(COUNTIF(AB325:AB332,"&lt;1")-COUNTIF(AB325:AB332,0))))*(COUNTIF(AB325:AB332,"&gt;0")-D$3)</f>
        <v>191</v>
      </c>
      <c r="E333" s="1">
        <f t="shared" si="5099"/>
        <v>179</v>
      </c>
      <c r="F333" s="1">
        <f t="shared" si="5099"/>
        <v>172</v>
      </c>
      <c r="G333" s="1">
        <f t="shared" si="5099"/>
        <v>171</v>
      </c>
      <c r="H333" s="1">
        <f t="shared" si="5099"/>
        <v>170</v>
      </c>
      <c r="I333" s="1">
        <f t="shared" si="5099"/>
        <v>185</v>
      </c>
      <c r="J333" s="1">
        <f t="shared" si="5099"/>
        <v>203</v>
      </c>
      <c r="K333" s="1">
        <f t="shared" si="5099"/>
        <v>180</v>
      </c>
      <c r="L333" s="1">
        <f t="shared" si="5099"/>
        <v>186</v>
      </c>
      <c r="M333" s="1">
        <f t="shared" si="5099"/>
        <v>216</v>
      </c>
      <c r="N333" s="1">
        <f t="shared" si="5099"/>
        <v>195</v>
      </c>
      <c r="O333" s="1">
        <f t="shared" si="5099"/>
        <v>184</v>
      </c>
      <c r="P333" s="1">
        <f t="shared" si="5099"/>
        <v>201</v>
      </c>
      <c r="Q333" s="1">
        <f t="shared" si="5099"/>
        <v>208</v>
      </c>
      <c r="R333" s="1">
        <f t="shared" si="5099"/>
        <v>222</v>
      </c>
      <c r="S333" s="1">
        <f t="shared" si="5099"/>
        <v>195</v>
      </c>
      <c r="T333" s="1">
        <f t="shared" si="5099"/>
        <v>225</v>
      </c>
      <c r="U333" s="1">
        <f t="shared" si="5099"/>
        <v>0</v>
      </c>
      <c r="V333" s="1">
        <f t="shared" si="5099"/>
        <v>0</v>
      </c>
      <c r="W333" s="1">
        <f t="shared" si="5099"/>
        <v>0</v>
      </c>
      <c r="X333" s="1">
        <f t="shared" si="5099"/>
        <v>0</v>
      </c>
      <c r="Y333" s="1">
        <f t="shared" si="5099"/>
        <v>0</v>
      </c>
    </row>
    <row r="334" spans="1:49" x14ac:dyDescent="0.2">
      <c r="L334" s="29"/>
    </row>
    <row r="335" spans="1:49" x14ac:dyDescent="0.2">
      <c r="B335" s="6" t="s">
        <v>260</v>
      </c>
      <c r="C335" s="1" t="s">
        <v>63</v>
      </c>
      <c r="D335" s="4">
        <v>1</v>
      </c>
      <c r="E335" s="4">
        <v>2</v>
      </c>
      <c r="F335" s="4">
        <v>3</v>
      </c>
      <c r="G335" s="4">
        <v>4</v>
      </c>
      <c r="H335" s="4">
        <v>5</v>
      </c>
      <c r="I335" s="4">
        <v>6</v>
      </c>
      <c r="J335" s="4">
        <v>7</v>
      </c>
      <c r="K335" s="4">
        <v>8</v>
      </c>
      <c r="L335" s="4">
        <v>45</v>
      </c>
      <c r="M335" s="4">
        <v>10</v>
      </c>
      <c r="N335" s="4">
        <v>11</v>
      </c>
      <c r="O335" s="4">
        <v>12</v>
      </c>
      <c r="P335" s="4">
        <v>13</v>
      </c>
      <c r="Q335" s="4">
        <v>14</v>
      </c>
      <c r="R335" s="4">
        <v>15</v>
      </c>
      <c r="S335" s="4">
        <v>16</v>
      </c>
      <c r="T335" s="4">
        <v>17</v>
      </c>
      <c r="U335" s="4">
        <v>18</v>
      </c>
      <c r="V335" s="4">
        <v>19</v>
      </c>
      <c r="W335" s="4">
        <v>20</v>
      </c>
      <c r="X335" s="4">
        <v>21</v>
      </c>
      <c r="Y335" s="4">
        <v>22</v>
      </c>
      <c r="Z335" s="12" t="s">
        <v>4</v>
      </c>
    </row>
    <row r="336" spans="1:49" ht="15" x14ac:dyDescent="0.2">
      <c r="B336" s="11" t="s">
        <v>261</v>
      </c>
      <c r="C336" s="28" t="s">
        <v>221</v>
      </c>
      <c r="D336" s="7">
        <v>41</v>
      </c>
      <c r="E336" s="7">
        <v>34</v>
      </c>
      <c r="F336" s="7">
        <v>40</v>
      </c>
      <c r="G336" s="7">
        <v>32</v>
      </c>
      <c r="H336" s="7">
        <v>45</v>
      </c>
      <c r="I336" s="7">
        <v>42</v>
      </c>
      <c r="J336" s="7">
        <v>35</v>
      </c>
      <c r="K336" s="7">
        <v>36</v>
      </c>
      <c r="L336" s="7">
        <v>41</v>
      </c>
      <c r="M336" s="7">
        <v>45</v>
      </c>
      <c r="N336" s="7">
        <v>41</v>
      </c>
      <c r="O336" s="7">
        <v>43</v>
      </c>
      <c r="P336" s="7">
        <v>44</v>
      </c>
      <c r="Q336" s="7">
        <v>44</v>
      </c>
      <c r="R336" s="7">
        <v>45</v>
      </c>
      <c r="S336" s="7">
        <v>36</v>
      </c>
      <c r="T336" s="7">
        <v>37</v>
      </c>
      <c r="U336" s="7"/>
      <c r="V336" s="7"/>
      <c r="W336" s="7"/>
      <c r="X336" s="7"/>
      <c r="Y336" s="7"/>
      <c r="Z336" s="13">
        <f>IF(D336&lt;&gt;"",AVERAGE(D336:Y336),"")</f>
        <v>40.058823529411768</v>
      </c>
      <c r="AB336" s="1">
        <f>IF(COUNT(D336)&lt;1,0,IF((D$3-COUNTIF(D336:D343,"&lt;"&amp;D336))&lt;0,0,IF(((D$3-COUNTIF(D336:D343,"&lt;"&amp;D336))/COUNTIF(D336:D343,D336))&gt;1,1,(D$3-COUNTIF(D336:D343,"&lt;"&amp;D336))/COUNTIF(D336:D343,D336))))</f>
        <v>1</v>
      </c>
      <c r="AC336" s="1">
        <f t="shared" ref="AC336" si="5100">IF(COUNT(E336)&lt;1,0,IF((E$3-COUNTIF(E336:E343,"&lt;"&amp;E336))&lt;0,0,IF(((E$3-COUNTIF(E336:E343,"&lt;"&amp;E336))/COUNTIF(E336:E343,E336))&gt;1,1,(E$3-COUNTIF(E336:E343,"&lt;"&amp;E336))/COUNTIF(E336:E343,E336))))</f>
        <v>1</v>
      </c>
      <c r="AD336" s="1">
        <f t="shared" ref="AD336" si="5101">IF(COUNT(F336)&lt;1,0,IF((F$3-COUNTIF(F336:F343,"&lt;"&amp;F336))&lt;0,0,IF(((F$3-COUNTIF(F336:F343,"&lt;"&amp;F336))/COUNTIF(F336:F343,F336))&gt;1,1,(F$3-COUNTIF(F336:F343,"&lt;"&amp;F336))/COUNTIF(F336:F343,F336))))</f>
        <v>1</v>
      </c>
      <c r="AE336" s="1">
        <f t="shared" ref="AE336" si="5102">IF(COUNT(G336)&lt;1,0,IF((G$3-COUNTIF(G336:G343,"&lt;"&amp;G336))&lt;0,0,IF(((G$3-COUNTIF(G336:G343,"&lt;"&amp;G336))/COUNTIF(G336:G343,G336))&gt;1,1,(G$3-COUNTIF(G336:G343,"&lt;"&amp;G336))/COUNTIF(G336:G343,G336))))</f>
        <v>1</v>
      </c>
      <c r="AF336" s="1">
        <f t="shared" ref="AF336" si="5103">IF(COUNT(H336)&lt;1,0,IF((H$3-COUNTIF(H336:H343,"&lt;"&amp;H336))&lt;0,0,IF(((H$3-COUNTIF(H336:H343,"&lt;"&amp;H336))/COUNTIF(H336:H343,H336))&gt;1,1,(H$3-COUNTIF(H336:H343,"&lt;"&amp;H336))/COUNTIF(H336:H343,H336))))</f>
        <v>0</v>
      </c>
      <c r="AG336" s="1">
        <f t="shared" ref="AG336" si="5104">IF(COUNT(I336)&lt;1,0,IF((I$3-COUNTIF(I336:I343,"&lt;"&amp;I336))&lt;0,0,IF(((I$3-COUNTIF(I336:I343,"&lt;"&amp;I336))/COUNTIF(I336:I343,I336))&gt;1,1,(I$3-COUNTIF(I336:I343,"&lt;"&amp;I336))/COUNTIF(I336:I343,I336))))</f>
        <v>1</v>
      </c>
      <c r="AH336" s="1">
        <f t="shared" ref="AH336" si="5105">IF(COUNT(J336)&lt;1,0,IF((J$3-COUNTIF(J336:J343,"&lt;"&amp;J336))&lt;0,0,IF(((J$3-COUNTIF(J336:J343,"&lt;"&amp;J336))/COUNTIF(J336:J343,J336))&gt;1,1,(J$3-COUNTIF(J336:J343,"&lt;"&amp;J336))/COUNTIF(J336:J343,J336))))</f>
        <v>1</v>
      </c>
      <c r="AI336" s="1">
        <f t="shared" ref="AI336" si="5106">IF(COUNT(K336)&lt;1,0,IF((K$3-COUNTIF(K336:K343,"&lt;"&amp;K336))&lt;0,0,IF(((K$3-COUNTIF(K336:K343,"&lt;"&amp;K336))/COUNTIF(K336:K343,K336))&gt;1,1,(K$3-COUNTIF(K336:K343,"&lt;"&amp;K336))/COUNTIF(K336:K343,K336))))</f>
        <v>1</v>
      </c>
      <c r="AJ336" s="1">
        <f t="shared" ref="AJ336" si="5107">IF(COUNT(L336)&lt;1,0,IF((L$3-COUNTIF(L336:L343,"&lt;"&amp;L336))&lt;0,0,IF(((L$3-COUNTIF(L336:L343,"&lt;"&amp;L336))/COUNTIF(L336:L343,L336))&gt;1,1,(L$3-COUNTIF(L336:L343,"&lt;"&amp;L336))/COUNTIF(L336:L343,L336))))</f>
        <v>1</v>
      </c>
      <c r="AK336" s="1">
        <f t="shared" ref="AK336" si="5108">IF(COUNT(M336)&lt;1,0,IF((M$3-COUNTIF(M336:M343,"&lt;"&amp;M336))&lt;0,0,IF(((M$3-COUNTIF(M336:M343,"&lt;"&amp;M336))/COUNTIF(M336:M343,M336))&gt;1,1,(M$3-COUNTIF(M336:M343,"&lt;"&amp;M336))/COUNTIF(M336:M343,M336))))</f>
        <v>0.5</v>
      </c>
      <c r="AL336" s="1">
        <f t="shared" ref="AL336" si="5109">IF(COUNT(N336)&lt;1,0,IF((N$3-COUNTIF(N336:N343,"&lt;"&amp;N336))&lt;0,0,IF(((N$3-COUNTIF(N336:N343,"&lt;"&amp;N336))/COUNTIF(N336:N343,N336))&gt;1,1,(N$3-COUNTIF(N336:N343,"&lt;"&amp;N336))/COUNTIF(N336:N343,N336))))</f>
        <v>1</v>
      </c>
      <c r="AM336" s="1">
        <f t="shared" ref="AM336" si="5110">IF(COUNT(O336)&lt;1,0,IF((O$3-COUNTIF(O336:O343,"&lt;"&amp;O336))&lt;0,0,IF(((O$3-COUNTIF(O336:O343,"&lt;"&amp;O336))/COUNTIF(O336:O343,O336))&gt;1,1,(O$3-COUNTIF(O336:O343,"&lt;"&amp;O336))/COUNTIF(O336:O343,O336))))</f>
        <v>1</v>
      </c>
      <c r="AN336" s="1">
        <f t="shared" ref="AN336" si="5111">IF(COUNT(P336)&lt;1,0,IF((P$3-COUNTIF(P336:P343,"&lt;"&amp;P336))&lt;0,0,IF(((P$3-COUNTIF(P336:P343,"&lt;"&amp;P336))/COUNTIF(P336:P343,P336))&gt;1,1,(P$3-COUNTIF(P336:P343,"&lt;"&amp;P336))/COUNTIF(P336:P343,P336))))</f>
        <v>1</v>
      </c>
      <c r="AO336" s="1">
        <f t="shared" ref="AO336" si="5112">IF(COUNT(Q336)&lt;1,0,IF((Q$3-COUNTIF(Q336:Q343,"&lt;"&amp;Q336))&lt;0,0,IF(((Q$3-COUNTIF(Q336:Q343,"&lt;"&amp;Q336))/COUNTIF(Q336:Q343,Q336))&gt;1,1,(Q$3-COUNTIF(Q336:Q343,"&lt;"&amp;Q336))/COUNTIF(Q336:Q343,Q336))))</f>
        <v>1</v>
      </c>
      <c r="AP336" s="1">
        <f t="shared" ref="AP336" si="5113">IF(COUNT(R336)&lt;1,0,IF((R$3-COUNTIF(R336:R343,"&lt;"&amp;R336))&lt;0,0,IF(((R$3-COUNTIF(R336:R343,"&lt;"&amp;R336))/COUNTIF(R336:R343,R336))&gt;1,1,(R$3-COUNTIF(R336:R343,"&lt;"&amp;R336))/COUNTIF(R336:R343,R336))))</f>
        <v>0.5</v>
      </c>
      <c r="AQ336" s="1">
        <f t="shared" ref="AQ336" si="5114">IF(COUNT(S336)&lt;1,0,IF((S$3-COUNTIF(S336:S343,"&lt;"&amp;S336))&lt;0,0,IF(((S$3-COUNTIF(S336:S343,"&lt;"&amp;S336))/COUNTIF(S336:S343,S336))&gt;1,1,(S$3-COUNTIF(S336:S343,"&lt;"&amp;S336))/COUNTIF(S336:S343,S336))))</f>
        <v>1</v>
      </c>
      <c r="AR336" s="1">
        <f t="shared" ref="AR336" si="5115">IF(COUNT(T336)&lt;1,0,IF((T$3-COUNTIF(T336:T343,"&lt;"&amp;T336))&lt;0,0,IF(((T$3-COUNTIF(T336:T343,"&lt;"&amp;T336))/COUNTIF(T336:T343,T336))&gt;1,1,(T$3-COUNTIF(T336:T343,"&lt;"&amp;T336))/COUNTIF(T336:T343,T336))))</f>
        <v>0.66666666666666663</v>
      </c>
      <c r="AS336" s="1">
        <f t="shared" ref="AS336" si="5116">IF(COUNT(U336)&lt;1,0,IF((U$3-COUNTIF(U336:U343,"&lt;"&amp;U336))&lt;0,0,IF(((U$3-COUNTIF(U336:U343,"&lt;"&amp;U336))/COUNTIF(U336:U343,U336))&gt;1,1,(U$3-COUNTIF(U336:U343,"&lt;"&amp;U336))/COUNTIF(U336:U343,U336))))</f>
        <v>0</v>
      </c>
      <c r="AT336" s="1">
        <f t="shared" ref="AT336" si="5117">IF(COUNT(V336)&lt;1,0,IF((V$3-COUNTIF(V336:V343,"&lt;"&amp;V336))&lt;0,0,IF(((V$3-COUNTIF(V336:V343,"&lt;"&amp;V336))/COUNTIF(V336:V343,V336))&gt;1,1,(V$3-COUNTIF(V336:V343,"&lt;"&amp;V336))/COUNTIF(V336:V343,V336))))</f>
        <v>0</v>
      </c>
      <c r="AU336" s="1">
        <f t="shared" ref="AU336" si="5118">IF(COUNT(W336)&lt;1,0,IF((W$3-COUNTIF(W336:W343,"&lt;"&amp;W336))&lt;0,0,IF(((W$3-COUNTIF(W336:W343,"&lt;"&amp;W336))/COUNTIF(W336:W343,W336))&gt;1,1,(W$3-COUNTIF(W336:W343,"&lt;"&amp;W336))/COUNTIF(W336:W343,W336))))</f>
        <v>0</v>
      </c>
      <c r="AV336" s="1">
        <f t="shared" ref="AV336" si="5119">IF(COUNT(X336)&lt;1,0,IF((X$3-COUNTIF(X336:X343,"&lt;"&amp;X336))&lt;0,0,IF(((X$3-COUNTIF(X336:X343,"&lt;"&amp;X336))/COUNTIF(X336:X343,X336))&gt;1,1,(X$3-COUNTIF(X336:X343,"&lt;"&amp;X336))/COUNTIF(X336:X343,X336))))</f>
        <v>0</v>
      </c>
      <c r="AW336" s="1">
        <f t="shared" ref="AW336" si="5120">IF(COUNT(Y336)&lt;1,0,IF((Y$3-COUNTIF(Y336:Y343,"&lt;"&amp;Y336))&lt;0,0,IF(((Y$3-COUNTIF(Y336:Y343,"&lt;"&amp;Y336))/COUNTIF(Y336:Y343,Y336))&gt;1,1,(Y$3-COUNTIF(Y336:Y343,"&lt;"&amp;Y336))/COUNTIF(Y336:Y343,Y336))))</f>
        <v>0</v>
      </c>
    </row>
    <row r="337" spans="1:49" ht="15" x14ac:dyDescent="0.2">
      <c r="B337" s="11" t="s">
        <v>262</v>
      </c>
      <c r="C337" s="27" t="s">
        <v>221</v>
      </c>
      <c r="D337" s="7">
        <v>31</v>
      </c>
      <c r="E337" s="7">
        <v>31</v>
      </c>
      <c r="F337" s="7">
        <v>45</v>
      </c>
      <c r="G337" s="7">
        <v>42</v>
      </c>
      <c r="H337" s="7">
        <v>35</v>
      </c>
      <c r="I337" s="7">
        <v>40</v>
      </c>
      <c r="J337" s="7">
        <v>44</v>
      </c>
      <c r="K337" s="7">
        <v>37</v>
      </c>
      <c r="L337" s="7">
        <v>36</v>
      </c>
      <c r="M337" s="7">
        <v>45</v>
      </c>
      <c r="N337" s="7">
        <v>39</v>
      </c>
      <c r="O337" s="7">
        <v>44</v>
      </c>
      <c r="P337" s="7">
        <v>45</v>
      </c>
      <c r="Q337" s="7">
        <v>45</v>
      </c>
      <c r="R337" s="7">
        <v>45</v>
      </c>
      <c r="S337" s="7">
        <v>30</v>
      </c>
      <c r="T337" s="7">
        <v>33</v>
      </c>
      <c r="U337" s="7"/>
      <c r="V337" s="7"/>
      <c r="W337" s="7"/>
      <c r="X337" s="7"/>
      <c r="Y337" s="7"/>
      <c r="Z337" s="13">
        <f t="shared" ref="Z337:Z343" si="5121">IF(D337&lt;&gt;"",AVERAGE(D337:Y337),"")</f>
        <v>39.235294117647058</v>
      </c>
      <c r="AB337" s="1">
        <f>IF(COUNT(D337)&lt;1,0,IF((D$3-COUNTIF(D336:D343,"&lt;"&amp;D337))&lt;0,0,IF(((D$3-COUNTIF(D336:D343,"&lt;"&amp;D337))/COUNTIF(D336:D343,D337))&gt;1,1,(D$3-COUNTIF(D336:D343,"&lt;"&amp;D337))/COUNTIF(D336:D343,D337))))</f>
        <v>1</v>
      </c>
      <c r="AC337" s="1">
        <f t="shared" ref="AC337" si="5122">IF(COUNT(E337)&lt;1,0,IF((E$3-COUNTIF(E336:E343,"&lt;"&amp;E337))&lt;0,0,IF(((E$3-COUNTIF(E336:E343,"&lt;"&amp;E337))/COUNTIF(E336:E343,E337))&gt;1,1,(E$3-COUNTIF(E336:E343,"&lt;"&amp;E337))/COUNTIF(E336:E343,E337))))</f>
        <v>1</v>
      </c>
      <c r="AD337" s="1">
        <f t="shared" ref="AD337" si="5123">IF(COUNT(F337)&lt;1,0,IF((F$3-COUNTIF(F336:F343,"&lt;"&amp;F337))&lt;0,0,IF(((F$3-COUNTIF(F336:F343,"&lt;"&amp;F337))/COUNTIF(F336:F343,F337))&gt;1,1,(F$3-COUNTIF(F336:F343,"&lt;"&amp;F337))/COUNTIF(F336:F343,F337))))</f>
        <v>0</v>
      </c>
      <c r="AE337" s="1">
        <f t="shared" ref="AE337" si="5124">IF(COUNT(G337)&lt;1,0,IF((G$3-COUNTIF(G336:G343,"&lt;"&amp;G337))&lt;0,0,IF(((G$3-COUNTIF(G336:G343,"&lt;"&amp;G337))/COUNTIF(G336:G343,G337))&gt;1,1,(G$3-COUNTIF(G336:G343,"&lt;"&amp;G337))/COUNTIF(G336:G343,G337))))</f>
        <v>0</v>
      </c>
      <c r="AF337" s="1">
        <f t="shared" ref="AF337" si="5125">IF(COUNT(H337)&lt;1,0,IF((H$3-COUNTIF(H336:H343,"&lt;"&amp;H337))&lt;0,0,IF(((H$3-COUNTIF(H336:H343,"&lt;"&amp;H337))/COUNTIF(H336:H343,H337))&gt;1,1,(H$3-COUNTIF(H336:H343,"&lt;"&amp;H337))/COUNTIF(H336:H343,H337))))</f>
        <v>1</v>
      </c>
      <c r="AG337" s="1">
        <f t="shared" ref="AG337" si="5126">IF(COUNT(I337)&lt;1,0,IF((I$3-COUNTIF(I336:I343,"&lt;"&amp;I337))&lt;0,0,IF(((I$3-COUNTIF(I336:I343,"&lt;"&amp;I337))/COUNTIF(I336:I343,I337))&gt;1,1,(I$3-COUNTIF(I336:I343,"&lt;"&amp;I337))/COUNTIF(I336:I343,I337))))</f>
        <v>1</v>
      </c>
      <c r="AH337" s="1">
        <f t="shared" ref="AH337" si="5127">IF(COUNT(J337)&lt;1,0,IF((J$3-COUNTIF(J336:J343,"&lt;"&amp;J337))&lt;0,0,IF(((J$3-COUNTIF(J336:J343,"&lt;"&amp;J337))/COUNTIF(J336:J343,J337))&gt;1,1,(J$3-COUNTIF(J336:J343,"&lt;"&amp;J337))/COUNTIF(J336:J343,J337))))</f>
        <v>1</v>
      </c>
      <c r="AI337" s="1">
        <f t="shared" ref="AI337" si="5128">IF(COUNT(K337)&lt;1,0,IF((K$3-COUNTIF(K336:K343,"&lt;"&amp;K337))&lt;0,0,IF(((K$3-COUNTIF(K336:K343,"&lt;"&amp;K337))/COUNTIF(K336:K343,K337))&gt;1,1,(K$3-COUNTIF(K336:K343,"&lt;"&amp;K337))/COUNTIF(K336:K343,K337))))</f>
        <v>1</v>
      </c>
      <c r="AJ337" s="1">
        <f t="shared" ref="AJ337" si="5129">IF(COUNT(L337)&lt;1,0,IF((L$3-COUNTIF(L336:L343,"&lt;"&amp;L337))&lt;0,0,IF(((L$3-COUNTIF(L336:L343,"&lt;"&amp;L337))/COUNTIF(L336:L343,L337))&gt;1,1,(L$3-COUNTIF(L336:L343,"&lt;"&amp;L337))/COUNTIF(L336:L343,L337))))</f>
        <v>1</v>
      </c>
      <c r="AK337" s="1">
        <f t="shared" ref="AK337" si="5130">IF(COUNT(M337)&lt;1,0,IF((M$3-COUNTIF(M336:M343,"&lt;"&amp;M337))&lt;0,0,IF(((M$3-COUNTIF(M336:M343,"&lt;"&amp;M337))/COUNTIF(M336:M343,M337))&gt;1,1,(M$3-COUNTIF(M336:M343,"&lt;"&amp;M337))/COUNTIF(M336:M343,M337))))</f>
        <v>0.5</v>
      </c>
      <c r="AL337" s="1">
        <f t="shared" ref="AL337" si="5131">IF(COUNT(N337)&lt;1,0,IF((N$3-COUNTIF(N336:N343,"&lt;"&amp;N337))&lt;0,0,IF(((N$3-COUNTIF(N336:N343,"&lt;"&amp;N337))/COUNTIF(N336:N343,N337))&gt;1,1,(N$3-COUNTIF(N336:N343,"&lt;"&amp;N337))/COUNTIF(N336:N343,N337))))</f>
        <v>1</v>
      </c>
      <c r="AM337" s="1">
        <f t="shared" ref="AM337" si="5132">IF(COUNT(O337)&lt;1,0,IF((O$3-COUNTIF(O336:O343,"&lt;"&amp;O337))&lt;0,0,IF(((O$3-COUNTIF(O336:O343,"&lt;"&amp;O337))/COUNTIF(O336:O343,O337))&gt;1,1,(O$3-COUNTIF(O336:O343,"&lt;"&amp;O337))/COUNTIF(O336:O343,O337))))</f>
        <v>1</v>
      </c>
      <c r="AN337" s="1">
        <f t="shared" ref="AN337" si="5133">IF(COUNT(P337)&lt;1,0,IF((P$3-COUNTIF(P336:P343,"&lt;"&amp;P337))&lt;0,0,IF(((P$3-COUNTIF(P336:P343,"&lt;"&amp;P337))/COUNTIF(P336:P343,P337))&gt;1,1,(P$3-COUNTIF(P336:P343,"&lt;"&amp;P337))/COUNTIF(P336:P343,P337))))</f>
        <v>0.4</v>
      </c>
      <c r="AO337" s="1">
        <f t="shared" ref="AO337" si="5134">IF(COUNT(Q337)&lt;1,0,IF((Q$3-COUNTIF(Q336:Q343,"&lt;"&amp;Q337))&lt;0,0,IF(((Q$3-COUNTIF(Q336:Q343,"&lt;"&amp;Q337))/COUNTIF(Q336:Q343,Q337))&gt;1,1,(Q$3-COUNTIF(Q336:Q343,"&lt;"&amp;Q337))/COUNTIF(Q336:Q343,Q337))))</f>
        <v>0.4</v>
      </c>
      <c r="AP337" s="1">
        <f t="shared" ref="AP337" si="5135">IF(COUNT(R337)&lt;1,0,IF((R$3-COUNTIF(R336:R343,"&lt;"&amp;R337))&lt;0,0,IF(((R$3-COUNTIF(R336:R343,"&lt;"&amp;R337))/COUNTIF(R336:R343,R337))&gt;1,1,(R$3-COUNTIF(R336:R343,"&lt;"&amp;R337))/COUNTIF(R336:R343,R337))))</f>
        <v>0.5</v>
      </c>
      <c r="AQ337" s="1">
        <f t="shared" ref="AQ337" si="5136">IF(COUNT(S337)&lt;1,0,IF((S$3-COUNTIF(S336:S343,"&lt;"&amp;S337))&lt;0,0,IF(((S$3-COUNTIF(S336:S343,"&lt;"&amp;S337))/COUNTIF(S336:S343,S337))&gt;1,1,(S$3-COUNTIF(S336:S343,"&lt;"&amp;S337))/COUNTIF(S336:S343,S337))))</f>
        <v>1</v>
      </c>
      <c r="AR337" s="1">
        <f t="shared" ref="AR337" si="5137">IF(COUNT(T337)&lt;1,0,IF((T$3-COUNTIF(T336:T343,"&lt;"&amp;T337))&lt;0,0,IF(((T$3-COUNTIF(T336:T343,"&lt;"&amp;T337))/COUNTIF(T336:T343,T337))&gt;1,1,(T$3-COUNTIF(T336:T343,"&lt;"&amp;T337))/COUNTIF(T336:T343,T337))))</f>
        <v>1</v>
      </c>
      <c r="AS337" s="1">
        <f t="shared" ref="AS337" si="5138">IF(COUNT(U337)&lt;1,0,IF((U$3-COUNTIF(U336:U343,"&lt;"&amp;U337))&lt;0,0,IF(((U$3-COUNTIF(U336:U343,"&lt;"&amp;U337))/COUNTIF(U336:U343,U337))&gt;1,1,(U$3-COUNTIF(U336:U343,"&lt;"&amp;U337))/COUNTIF(U336:U343,U337))))</f>
        <v>0</v>
      </c>
      <c r="AT337" s="1">
        <f t="shared" ref="AT337" si="5139">IF(COUNT(V337)&lt;1,0,IF((V$3-COUNTIF(V336:V343,"&lt;"&amp;V337))&lt;0,0,IF(((V$3-COUNTIF(V336:V343,"&lt;"&amp;V337))/COUNTIF(V336:V343,V337))&gt;1,1,(V$3-COUNTIF(V336:V343,"&lt;"&amp;V337))/COUNTIF(V336:V343,V337))))</f>
        <v>0</v>
      </c>
      <c r="AU337" s="1">
        <f t="shared" ref="AU337" si="5140">IF(COUNT(W337)&lt;1,0,IF((W$3-COUNTIF(W336:W343,"&lt;"&amp;W337))&lt;0,0,IF(((W$3-COUNTIF(W336:W343,"&lt;"&amp;W337))/COUNTIF(W336:W343,W337))&gt;1,1,(W$3-COUNTIF(W336:W343,"&lt;"&amp;W337))/COUNTIF(W336:W343,W337))))</f>
        <v>0</v>
      </c>
      <c r="AV337" s="1">
        <f t="shared" ref="AV337" si="5141">IF(COUNT(X337)&lt;1,0,IF((X$3-COUNTIF(X336:X343,"&lt;"&amp;X337))&lt;0,0,IF(((X$3-COUNTIF(X336:X343,"&lt;"&amp;X337))/COUNTIF(X336:X343,X337))&gt;1,1,(X$3-COUNTIF(X336:X343,"&lt;"&amp;X337))/COUNTIF(X336:X343,X337))))</f>
        <v>0</v>
      </c>
      <c r="AW337" s="1">
        <f t="shared" ref="AW337" si="5142">IF(COUNT(Y337)&lt;1,0,IF((Y$3-COUNTIF(Y336:Y343,"&lt;"&amp;Y337))&lt;0,0,IF(((Y$3-COUNTIF(Y336:Y343,"&lt;"&amp;Y337))/COUNTIF(Y336:Y343,Y337))&gt;1,1,(Y$3-COUNTIF(Y336:Y343,"&lt;"&amp;Y337))/COUNTIF(Y336:Y343,Y337))))</f>
        <v>0</v>
      </c>
    </row>
    <row r="338" spans="1:49" ht="15" x14ac:dyDescent="0.2">
      <c r="B338" s="11" t="s">
        <v>263</v>
      </c>
      <c r="C338" s="28" t="s">
        <v>221</v>
      </c>
      <c r="D338" s="7">
        <v>45</v>
      </c>
      <c r="E338" s="7">
        <v>38</v>
      </c>
      <c r="F338" s="7">
        <v>31</v>
      </c>
      <c r="G338" s="7">
        <v>36</v>
      </c>
      <c r="H338" s="7">
        <v>31</v>
      </c>
      <c r="I338" s="7">
        <v>31</v>
      </c>
      <c r="J338" s="7">
        <v>43</v>
      </c>
      <c r="K338" s="7">
        <v>45</v>
      </c>
      <c r="L338" s="7">
        <v>45</v>
      </c>
      <c r="M338" s="7">
        <v>45</v>
      </c>
      <c r="N338" s="7">
        <v>45</v>
      </c>
      <c r="O338" s="7">
        <v>45</v>
      </c>
      <c r="P338" s="7">
        <v>45</v>
      </c>
      <c r="Q338" s="7">
        <v>45</v>
      </c>
      <c r="R338" s="7">
        <v>45</v>
      </c>
      <c r="S338" s="7">
        <v>45</v>
      </c>
      <c r="T338" s="7">
        <v>45</v>
      </c>
      <c r="U338" s="7"/>
      <c r="V338" s="7"/>
      <c r="W338" s="7"/>
      <c r="X338" s="7"/>
      <c r="Y338" s="7"/>
      <c r="Z338" s="13">
        <f t="shared" si="5121"/>
        <v>41.470588235294116</v>
      </c>
      <c r="AB338" s="1">
        <f>IF(COUNT(D338)&lt;1,0,IF((D$3-COUNTIF(D336:D343,"&lt;"&amp;D338))&lt;0,0,IF(((D$3-COUNTIF(D336:D343,"&lt;"&amp;D338))/COUNTIF(D336:D343,D338))&gt;1,1,(D$3-COUNTIF(D336:D343,"&lt;"&amp;D338))/COUNTIF(D336:D343,D338))))</f>
        <v>0</v>
      </c>
      <c r="AC338" s="1">
        <f t="shared" ref="AC338" si="5143">IF(COUNT(E338)&lt;1,0,IF((E$3-COUNTIF(E336:E343,"&lt;"&amp;E338))&lt;0,0,IF(((E$3-COUNTIF(E336:E343,"&lt;"&amp;E338))/COUNTIF(E336:E343,E338))&gt;1,1,(E$3-COUNTIF(E336:E343,"&lt;"&amp;E338))/COUNTIF(E336:E343,E338))))</f>
        <v>0</v>
      </c>
      <c r="AD338" s="1">
        <f t="shared" ref="AD338" si="5144">IF(COUNT(F338)&lt;1,0,IF((F$3-COUNTIF(F336:F343,"&lt;"&amp;F338))&lt;0,0,IF(((F$3-COUNTIF(F336:F343,"&lt;"&amp;F338))/COUNTIF(F336:F343,F338))&gt;1,1,(F$3-COUNTIF(F336:F343,"&lt;"&amp;F338))/COUNTIF(F336:F343,F338))))</f>
        <v>1</v>
      </c>
      <c r="AE338" s="1">
        <f t="shared" ref="AE338" si="5145">IF(COUNT(G338)&lt;1,0,IF((G$3-COUNTIF(G336:G343,"&lt;"&amp;G338))&lt;0,0,IF(((G$3-COUNTIF(G336:G343,"&lt;"&amp;G338))/COUNTIF(G336:G343,G338))&gt;1,1,(G$3-COUNTIF(G336:G343,"&lt;"&amp;G338))/COUNTIF(G336:G343,G338))))</f>
        <v>1</v>
      </c>
      <c r="AF338" s="1">
        <f t="shared" ref="AF338" si="5146">IF(COUNT(H338)&lt;1,0,IF((H$3-COUNTIF(H336:H343,"&lt;"&amp;H338))&lt;0,0,IF(((H$3-COUNTIF(H336:H343,"&lt;"&amp;H338))/COUNTIF(H336:H343,H338))&gt;1,1,(H$3-COUNTIF(H336:H343,"&lt;"&amp;H338))/COUNTIF(H336:H343,H338))))</f>
        <v>1</v>
      </c>
      <c r="AG338" s="1">
        <f t="shared" ref="AG338" si="5147">IF(COUNT(I338)&lt;1,0,IF((I$3-COUNTIF(I336:I343,"&lt;"&amp;I338))&lt;0,0,IF(((I$3-COUNTIF(I336:I343,"&lt;"&amp;I338))/COUNTIF(I336:I343,I338))&gt;1,1,(I$3-COUNTIF(I336:I343,"&lt;"&amp;I338))/COUNTIF(I336:I343,I338))))</f>
        <v>1</v>
      </c>
      <c r="AH338" s="1">
        <f t="shared" ref="AH338" si="5148">IF(COUNT(J338)&lt;1,0,IF((J$3-COUNTIF(J336:J343,"&lt;"&amp;J338))&lt;0,0,IF(((J$3-COUNTIF(J336:J343,"&lt;"&amp;J338))/COUNTIF(J336:J343,J338))&gt;1,1,(J$3-COUNTIF(J336:J343,"&lt;"&amp;J338))/COUNTIF(J336:J343,J338))))</f>
        <v>1</v>
      </c>
      <c r="AI338" s="1">
        <f t="shared" ref="AI338" si="5149">IF(COUNT(K338)&lt;1,0,IF((K$3-COUNTIF(K336:K343,"&lt;"&amp;K338))&lt;0,0,IF(((K$3-COUNTIF(K336:K343,"&lt;"&amp;K338))/COUNTIF(K336:K343,K338))&gt;1,1,(K$3-COUNTIF(K336:K343,"&lt;"&amp;K338))/COUNTIF(K336:K343,K338))))</f>
        <v>0</v>
      </c>
      <c r="AJ338" s="1">
        <f t="shared" ref="AJ338" si="5150">IF(COUNT(L338)&lt;1,0,IF((L$3-COUNTIF(L336:L343,"&lt;"&amp;L338))&lt;0,0,IF(((L$3-COUNTIF(L336:L343,"&lt;"&amp;L338))/COUNTIF(L336:L343,L338))&gt;1,1,(L$3-COUNTIF(L336:L343,"&lt;"&amp;L338))/COUNTIF(L336:L343,L338))))</f>
        <v>0</v>
      </c>
      <c r="AK338" s="1">
        <f t="shared" ref="AK338" si="5151">IF(COUNT(M338)&lt;1,0,IF((M$3-COUNTIF(M336:M343,"&lt;"&amp;M338))&lt;0,0,IF(((M$3-COUNTIF(M336:M343,"&lt;"&amp;M338))/COUNTIF(M336:M343,M338))&gt;1,1,(M$3-COUNTIF(M336:M343,"&lt;"&amp;M338))/COUNTIF(M336:M343,M338))))</f>
        <v>0.5</v>
      </c>
      <c r="AL338" s="1">
        <f t="shared" ref="AL338" si="5152">IF(COUNT(N338)&lt;1,0,IF((N$3-COUNTIF(N336:N343,"&lt;"&amp;N338))&lt;0,0,IF(((N$3-COUNTIF(N336:N343,"&lt;"&amp;N338))/COUNTIF(N336:N343,N338))&gt;1,1,(N$3-COUNTIF(N336:N343,"&lt;"&amp;N338))/COUNTIF(N336:N343,N338))))</f>
        <v>0.25</v>
      </c>
      <c r="AM338" s="1">
        <f t="shared" ref="AM338" si="5153">IF(COUNT(O338)&lt;1,0,IF((O$3-COUNTIF(O336:O343,"&lt;"&amp;O338))&lt;0,0,IF(((O$3-COUNTIF(O336:O343,"&lt;"&amp;O338))/COUNTIF(O336:O343,O338))&gt;1,1,(O$3-COUNTIF(O336:O343,"&lt;"&amp;O338))/COUNTIF(O336:O343,O338))))</f>
        <v>0</v>
      </c>
      <c r="AN338" s="1">
        <f t="shared" ref="AN338" si="5154">IF(COUNT(P338)&lt;1,0,IF((P$3-COUNTIF(P336:P343,"&lt;"&amp;P338))&lt;0,0,IF(((P$3-COUNTIF(P336:P343,"&lt;"&amp;P338))/COUNTIF(P336:P343,P338))&gt;1,1,(P$3-COUNTIF(P336:P343,"&lt;"&amp;P338))/COUNTIF(P336:P343,P338))))</f>
        <v>0.4</v>
      </c>
      <c r="AO338" s="1">
        <f t="shared" ref="AO338" si="5155">IF(COUNT(Q338)&lt;1,0,IF((Q$3-COUNTIF(Q336:Q343,"&lt;"&amp;Q338))&lt;0,0,IF(((Q$3-COUNTIF(Q336:Q343,"&lt;"&amp;Q338))/COUNTIF(Q336:Q343,Q338))&gt;1,1,(Q$3-COUNTIF(Q336:Q343,"&lt;"&amp;Q338))/COUNTIF(Q336:Q343,Q338))))</f>
        <v>0.4</v>
      </c>
      <c r="AP338" s="1">
        <f t="shared" ref="AP338" si="5156">IF(COUNT(R338)&lt;1,0,IF((R$3-COUNTIF(R336:R343,"&lt;"&amp;R338))&lt;0,0,IF(((R$3-COUNTIF(R336:R343,"&lt;"&amp;R338))/COUNTIF(R336:R343,R338))&gt;1,1,(R$3-COUNTIF(R336:R343,"&lt;"&amp;R338))/COUNTIF(R336:R343,R338))))</f>
        <v>0.5</v>
      </c>
      <c r="AQ338" s="1">
        <f t="shared" ref="AQ338" si="5157">IF(COUNT(S338)&lt;1,0,IF((S$3-COUNTIF(S336:S343,"&lt;"&amp;S338))&lt;0,0,IF(((S$3-COUNTIF(S336:S343,"&lt;"&amp;S338))/COUNTIF(S336:S343,S338))&gt;1,1,(S$3-COUNTIF(S336:S343,"&lt;"&amp;S338))/COUNTIF(S336:S343,S338))))</f>
        <v>0</v>
      </c>
      <c r="AR338" s="1">
        <f t="shared" ref="AR338" si="5158">IF(COUNT(T338)&lt;1,0,IF((T$3-COUNTIF(T336:T343,"&lt;"&amp;T338))&lt;0,0,IF(((T$3-COUNTIF(T336:T343,"&lt;"&amp;T338))/COUNTIF(T336:T343,T338))&gt;1,1,(T$3-COUNTIF(T336:T343,"&lt;"&amp;T338))/COUNTIF(T336:T343,T338))))</f>
        <v>0</v>
      </c>
      <c r="AS338" s="1">
        <f t="shared" ref="AS338" si="5159">IF(COUNT(U338)&lt;1,0,IF((U$3-COUNTIF(U336:U343,"&lt;"&amp;U338))&lt;0,0,IF(((U$3-COUNTIF(U336:U343,"&lt;"&amp;U338))/COUNTIF(U336:U343,U338))&gt;1,1,(U$3-COUNTIF(U336:U343,"&lt;"&amp;U338))/COUNTIF(U336:U343,U338))))</f>
        <v>0</v>
      </c>
      <c r="AT338" s="1">
        <f t="shared" ref="AT338" si="5160">IF(COUNT(V338)&lt;1,0,IF((V$3-COUNTIF(V336:V343,"&lt;"&amp;V338))&lt;0,0,IF(((V$3-COUNTIF(V336:V343,"&lt;"&amp;V338))/COUNTIF(V336:V343,V338))&gt;1,1,(V$3-COUNTIF(V336:V343,"&lt;"&amp;V338))/COUNTIF(V336:V343,V338))))</f>
        <v>0</v>
      </c>
      <c r="AU338" s="1">
        <f t="shared" ref="AU338" si="5161">IF(COUNT(W338)&lt;1,0,IF((W$3-COUNTIF(W336:W343,"&lt;"&amp;W338))&lt;0,0,IF(((W$3-COUNTIF(W336:W343,"&lt;"&amp;W338))/COUNTIF(W336:W343,W338))&gt;1,1,(W$3-COUNTIF(W336:W343,"&lt;"&amp;W338))/COUNTIF(W336:W343,W338))))</f>
        <v>0</v>
      </c>
      <c r="AV338" s="1">
        <f t="shared" ref="AV338" si="5162">IF(COUNT(X338)&lt;1,0,IF((X$3-COUNTIF(X336:X343,"&lt;"&amp;X338))&lt;0,0,IF(((X$3-COUNTIF(X336:X343,"&lt;"&amp;X338))/COUNTIF(X336:X343,X338))&gt;1,1,(X$3-COUNTIF(X336:X343,"&lt;"&amp;X338))/COUNTIF(X336:X343,X338))))</f>
        <v>0</v>
      </c>
      <c r="AW338" s="1">
        <f t="shared" ref="AW338" si="5163">IF(COUNT(Y338)&lt;1,0,IF((Y$3-COUNTIF(Y336:Y343,"&lt;"&amp;Y338))&lt;0,0,IF(((Y$3-COUNTIF(Y336:Y343,"&lt;"&amp;Y338))/COUNTIF(Y336:Y343,Y338))&gt;1,1,(Y$3-COUNTIF(Y336:Y343,"&lt;"&amp;Y338))/COUNTIF(Y336:Y343,Y338))))</f>
        <v>0</v>
      </c>
    </row>
    <row r="339" spans="1:49" ht="15" x14ac:dyDescent="0.2">
      <c r="B339" s="27" t="s">
        <v>264</v>
      </c>
      <c r="C339" s="28" t="s">
        <v>221</v>
      </c>
      <c r="D339" s="7">
        <v>45</v>
      </c>
      <c r="E339" s="7">
        <v>37</v>
      </c>
      <c r="F339" s="7">
        <v>37</v>
      </c>
      <c r="G339" s="7">
        <v>26</v>
      </c>
      <c r="H339" s="7">
        <v>45</v>
      </c>
      <c r="I339" s="7">
        <v>45</v>
      </c>
      <c r="J339" s="7">
        <v>45</v>
      </c>
      <c r="K339" s="7">
        <v>45</v>
      </c>
      <c r="L339" s="7">
        <v>45</v>
      </c>
      <c r="M339" s="7">
        <v>45</v>
      </c>
      <c r="N339" s="7">
        <v>45</v>
      </c>
      <c r="O339" s="7">
        <v>45</v>
      </c>
      <c r="P339" s="7">
        <v>45</v>
      </c>
      <c r="Q339" s="7">
        <v>45</v>
      </c>
      <c r="R339" s="7">
        <v>45</v>
      </c>
      <c r="S339" s="7">
        <v>45</v>
      </c>
      <c r="T339" s="7">
        <v>45</v>
      </c>
      <c r="U339" s="7"/>
      <c r="V339" s="7"/>
      <c r="W339" s="7"/>
      <c r="X339" s="7"/>
      <c r="Y339" s="7"/>
      <c r="Z339" s="13">
        <f t="shared" si="5121"/>
        <v>42.941176470588232</v>
      </c>
      <c r="AB339" s="1">
        <f>IF(COUNT(D339)&lt;1,0,IF((D$3-COUNTIF(D336:D343,"&lt;"&amp;D339))&lt;0,0,IF(((D$3-COUNTIF(D336:D343,"&lt;"&amp;D339))/COUNTIF(D336:D343,D339))&gt;1,1,(D$3-COUNTIF(D336:D343,"&lt;"&amp;D339))/COUNTIF(D336:D343,D339))))</f>
        <v>0</v>
      </c>
      <c r="AC339" s="1">
        <f t="shared" ref="AC339" si="5164">IF(COUNT(E339)&lt;1,0,IF((E$3-COUNTIF(E336:E343,"&lt;"&amp;E339))&lt;0,0,IF(((E$3-COUNTIF(E336:E343,"&lt;"&amp;E339))/COUNTIF(E336:E343,E339))&gt;1,1,(E$3-COUNTIF(E336:E343,"&lt;"&amp;E339))/COUNTIF(E336:E343,E339))))</f>
        <v>1</v>
      </c>
      <c r="AD339" s="1">
        <f t="shared" ref="AD339" si="5165">IF(COUNT(F339)&lt;1,0,IF((F$3-COUNTIF(F336:F343,"&lt;"&amp;F339))&lt;0,0,IF(((F$3-COUNTIF(F336:F343,"&lt;"&amp;F339))/COUNTIF(F336:F343,F339))&gt;1,1,(F$3-COUNTIF(F336:F343,"&lt;"&amp;F339))/COUNTIF(F336:F343,F339))))</f>
        <v>1</v>
      </c>
      <c r="AE339" s="1">
        <f t="shared" ref="AE339" si="5166">IF(COUNT(G339)&lt;1,0,IF((G$3-COUNTIF(G336:G343,"&lt;"&amp;G339))&lt;0,0,IF(((G$3-COUNTIF(G336:G343,"&lt;"&amp;G339))/COUNTIF(G336:G343,G339))&gt;1,1,(G$3-COUNTIF(G336:G343,"&lt;"&amp;G339))/COUNTIF(G336:G343,G339))))</f>
        <v>1</v>
      </c>
      <c r="AF339" s="1">
        <f t="shared" ref="AF339" si="5167">IF(COUNT(H339)&lt;1,0,IF((H$3-COUNTIF(H336:H343,"&lt;"&amp;H339))&lt;0,0,IF(((H$3-COUNTIF(H336:H343,"&lt;"&amp;H339))/COUNTIF(H336:H343,H339))&gt;1,1,(H$3-COUNTIF(H336:H343,"&lt;"&amp;H339))/COUNTIF(H336:H343,H339))))</f>
        <v>0</v>
      </c>
      <c r="AG339" s="1">
        <f t="shared" ref="AG339" si="5168">IF(COUNT(I339)&lt;1,0,IF((I$3-COUNTIF(I336:I343,"&lt;"&amp;I339))&lt;0,0,IF(((I$3-COUNTIF(I336:I343,"&lt;"&amp;I339))/COUNTIF(I336:I343,I339))&gt;1,1,(I$3-COUNTIF(I336:I343,"&lt;"&amp;I339))/COUNTIF(I336:I343,I339))))</f>
        <v>0</v>
      </c>
      <c r="AH339" s="1">
        <f t="shared" ref="AH339" si="5169">IF(COUNT(J339)&lt;1,0,IF((J$3-COUNTIF(J336:J343,"&lt;"&amp;J339))&lt;0,0,IF(((J$3-COUNTIF(J336:J343,"&lt;"&amp;J339))/COUNTIF(J336:J343,J339))&gt;1,1,(J$3-COUNTIF(J336:J343,"&lt;"&amp;J339))/COUNTIF(J336:J343,J339))))</f>
        <v>0</v>
      </c>
      <c r="AI339" s="1">
        <f t="shared" ref="AI339" si="5170">IF(COUNT(K339)&lt;1,0,IF((K$3-COUNTIF(K336:K343,"&lt;"&amp;K339))&lt;0,0,IF(((K$3-COUNTIF(K336:K343,"&lt;"&amp;K339))/COUNTIF(K336:K343,K339))&gt;1,1,(K$3-COUNTIF(K336:K343,"&lt;"&amp;K339))/COUNTIF(K336:K343,K339))))</f>
        <v>0</v>
      </c>
      <c r="AJ339" s="1">
        <f t="shared" ref="AJ339" si="5171">IF(COUNT(L339)&lt;1,0,IF((L$3-COUNTIF(L336:L343,"&lt;"&amp;L339))&lt;0,0,IF(((L$3-COUNTIF(L336:L343,"&lt;"&amp;L339))/COUNTIF(L336:L343,L339))&gt;1,1,(L$3-COUNTIF(L336:L343,"&lt;"&amp;L339))/COUNTIF(L336:L343,L339))))</f>
        <v>0</v>
      </c>
      <c r="AK339" s="1">
        <f t="shared" ref="AK339" si="5172">IF(COUNT(M339)&lt;1,0,IF((M$3-COUNTIF(M336:M343,"&lt;"&amp;M339))&lt;0,0,IF(((M$3-COUNTIF(M336:M343,"&lt;"&amp;M339))/COUNTIF(M336:M343,M339))&gt;1,1,(M$3-COUNTIF(M336:M343,"&lt;"&amp;M339))/COUNTIF(M336:M343,M339))))</f>
        <v>0.5</v>
      </c>
      <c r="AL339" s="1">
        <f t="shared" ref="AL339" si="5173">IF(COUNT(N339)&lt;1,0,IF((N$3-COUNTIF(N336:N343,"&lt;"&amp;N339))&lt;0,0,IF(((N$3-COUNTIF(N336:N343,"&lt;"&amp;N339))/COUNTIF(N336:N343,N339))&gt;1,1,(N$3-COUNTIF(N336:N343,"&lt;"&amp;N339))/COUNTIF(N336:N343,N339))))</f>
        <v>0.25</v>
      </c>
      <c r="AM339" s="1">
        <f t="shared" ref="AM339" si="5174">IF(COUNT(O339)&lt;1,0,IF((O$3-COUNTIF(O336:O343,"&lt;"&amp;O339))&lt;0,0,IF(((O$3-COUNTIF(O336:O343,"&lt;"&amp;O339))/COUNTIF(O336:O343,O339))&gt;1,1,(O$3-COUNTIF(O336:O343,"&lt;"&amp;O339))/COUNTIF(O336:O343,O339))))</f>
        <v>0</v>
      </c>
      <c r="AN339" s="1">
        <f t="shared" ref="AN339" si="5175">IF(COUNT(P339)&lt;1,0,IF((P$3-COUNTIF(P336:P343,"&lt;"&amp;P339))&lt;0,0,IF(((P$3-COUNTIF(P336:P343,"&lt;"&amp;P339))/COUNTIF(P336:P343,P339))&gt;1,1,(P$3-COUNTIF(P336:P343,"&lt;"&amp;P339))/COUNTIF(P336:P343,P339))))</f>
        <v>0.4</v>
      </c>
      <c r="AO339" s="1">
        <f t="shared" ref="AO339" si="5176">IF(COUNT(Q339)&lt;1,0,IF((Q$3-COUNTIF(Q336:Q343,"&lt;"&amp;Q339))&lt;0,0,IF(((Q$3-COUNTIF(Q336:Q343,"&lt;"&amp;Q339))/COUNTIF(Q336:Q343,Q339))&gt;1,1,(Q$3-COUNTIF(Q336:Q343,"&lt;"&amp;Q339))/COUNTIF(Q336:Q343,Q339))))</f>
        <v>0.4</v>
      </c>
      <c r="AP339" s="1">
        <f t="shared" ref="AP339" si="5177">IF(COUNT(R339)&lt;1,0,IF((R$3-COUNTIF(R336:R343,"&lt;"&amp;R339))&lt;0,0,IF(((R$3-COUNTIF(R336:R343,"&lt;"&amp;R339))/COUNTIF(R336:R343,R339))&gt;1,1,(R$3-COUNTIF(R336:R343,"&lt;"&amp;R339))/COUNTIF(R336:R343,R339))))</f>
        <v>0.5</v>
      </c>
      <c r="AQ339" s="1">
        <f t="shared" ref="AQ339" si="5178">IF(COUNT(S339)&lt;1,0,IF((S$3-COUNTIF(S336:S343,"&lt;"&amp;S339))&lt;0,0,IF(((S$3-COUNTIF(S336:S343,"&lt;"&amp;S339))/COUNTIF(S336:S343,S339))&gt;1,1,(S$3-COUNTIF(S336:S343,"&lt;"&amp;S339))/COUNTIF(S336:S343,S339))))</f>
        <v>0</v>
      </c>
      <c r="AR339" s="1">
        <f t="shared" ref="AR339" si="5179">IF(COUNT(T339)&lt;1,0,IF((T$3-COUNTIF(T336:T343,"&lt;"&amp;T339))&lt;0,0,IF(((T$3-COUNTIF(T336:T343,"&lt;"&amp;T339))/COUNTIF(T336:T343,T339))&gt;1,1,(T$3-COUNTIF(T336:T343,"&lt;"&amp;T339))/COUNTIF(T336:T343,T339))))</f>
        <v>0</v>
      </c>
      <c r="AS339" s="1">
        <f t="shared" ref="AS339" si="5180">IF(COUNT(U339)&lt;1,0,IF((U$3-COUNTIF(U336:U343,"&lt;"&amp;U339))&lt;0,0,IF(((U$3-COUNTIF(U336:U343,"&lt;"&amp;U339))/COUNTIF(U336:U343,U339))&gt;1,1,(U$3-COUNTIF(U336:U343,"&lt;"&amp;U339))/COUNTIF(U336:U343,U339))))</f>
        <v>0</v>
      </c>
      <c r="AT339" s="1">
        <f t="shared" ref="AT339" si="5181">IF(COUNT(V339)&lt;1,0,IF((V$3-COUNTIF(V336:V343,"&lt;"&amp;V339))&lt;0,0,IF(((V$3-COUNTIF(V336:V343,"&lt;"&amp;V339))/COUNTIF(V336:V343,V339))&gt;1,1,(V$3-COUNTIF(V336:V343,"&lt;"&amp;V339))/COUNTIF(V336:V343,V339))))</f>
        <v>0</v>
      </c>
      <c r="AU339" s="1">
        <f t="shared" ref="AU339" si="5182">IF(COUNT(W339)&lt;1,0,IF((W$3-COUNTIF(W336:W343,"&lt;"&amp;W339))&lt;0,0,IF(((W$3-COUNTIF(W336:W343,"&lt;"&amp;W339))/COUNTIF(W336:W343,W339))&gt;1,1,(W$3-COUNTIF(W336:W343,"&lt;"&amp;W339))/COUNTIF(W336:W343,W339))))</f>
        <v>0</v>
      </c>
      <c r="AV339" s="1">
        <f t="shared" ref="AV339" si="5183">IF(COUNT(X339)&lt;1,0,IF((X$3-COUNTIF(X336:X343,"&lt;"&amp;X339))&lt;0,0,IF(((X$3-COUNTIF(X336:X343,"&lt;"&amp;X339))/COUNTIF(X336:X343,X339))&gt;1,1,(X$3-COUNTIF(X336:X343,"&lt;"&amp;X339))/COUNTIF(X336:X343,X339))))</f>
        <v>0</v>
      </c>
      <c r="AW339" s="1">
        <f t="shared" ref="AW339" si="5184">IF(COUNT(Y339)&lt;1,0,IF((Y$3-COUNTIF(Y336:Y343,"&lt;"&amp;Y339))&lt;0,0,IF(((Y$3-COUNTIF(Y336:Y343,"&lt;"&amp;Y339))/COUNTIF(Y336:Y343,Y339))&gt;1,1,(Y$3-COUNTIF(Y336:Y343,"&lt;"&amp;Y339))/COUNTIF(Y336:Y343,Y339))))</f>
        <v>0</v>
      </c>
    </row>
    <row r="340" spans="1:49" ht="15" x14ac:dyDescent="0.2">
      <c r="B340" s="11" t="s">
        <v>357</v>
      </c>
      <c r="C340" s="27" t="s">
        <v>221</v>
      </c>
      <c r="D340" s="7">
        <v>38</v>
      </c>
      <c r="E340" s="7">
        <v>34</v>
      </c>
      <c r="F340" s="7">
        <v>43</v>
      </c>
      <c r="G340" s="7">
        <v>34</v>
      </c>
      <c r="H340" s="7">
        <v>44</v>
      </c>
      <c r="I340" s="7">
        <v>45</v>
      </c>
      <c r="J340" s="7">
        <v>45</v>
      </c>
      <c r="K340" s="7">
        <v>45</v>
      </c>
      <c r="L340" s="7">
        <v>43</v>
      </c>
      <c r="M340" s="7">
        <v>45</v>
      </c>
      <c r="N340" s="37">
        <v>45</v>
      </c>
      <c r="O340" s="7">
        <v>45</v>
      </c>
      <c r="P340" s="7">
        <v>45</v>
      </c>
      <c r="Q340" s="7">
        <v>45</v>
      </c>
      <c r="R340" s="7">
        <v>45</v>
      </c>
      <c r="S340" s="7">
        <v>45</v>
      </c>
      <c r="T340" s="7">
        <v>34</v>
      </c>
      <c r="U340" s="7"/>
      <c r="V340" s="7"/>
      <c r="W340" s="7"/>
      <c r="X340" s="7"/>
      <c r="Y340" s="7"/>
      <c r="Z340" s="13">
        <f t="shared" si="5121"/>
        <v>42.352941176470587</v>
      </c>
      <c r="AB340" s="1">
        <f>IF(COUNT(D340)&lt;1,0,IF((D$3-COUNTIF(D336:D343,"&lt;"&amp;D340))&lt;0,0,IF(((D$3-COUNTIF(D336:D343,"&lt;"&amp;D340))/COUNTIF(D336:D343,D340))&gt;1,1,(D$3-COUNTIF(D336:D343,"&lt;"&amp;D340))/COUNTIF(D336:D343,D340))))</f>
        <v>1</v>
      </c>
      <c r="AC340" s="1">
        <f t="shared" ref="AC340" si="5185">IF(COUNT(E340)&lt;1,0,IF((E$3-COUNTIF(E336:E343,"&lt;"&amp;E340))&lt;0,0,IF(((E$3-COUNTIF(E336:E343,"&lt;"&amp;E340))/COUNTIF(E336:E343,E340))&gt;1,1,(E$3-COUNTIF(E336:E343,"&lt;"&amp;E340))/COUNTIF(E336:E343,E340))))</f>
        <v>1</v>
      </c>
      <c r="AD340" s="1">
        <f t="shared" ref="AD340" si="5186">IF(COUNT(F340)&lt;1,0,IF((F$3-COUNTIF(F336:F343,"&lt;"&amp;F340))&lt;0,0,IF(((F$3-COUNTIF(F336:F343,"&lt;"&amp;F340))/COUNTIF(F336:F343,F340))&gt;1,1,(F$3-COUNTIF(F336:F343,"&lt;"&amp;F340))/COUNTIF(F336:F343,F340))))</f>
        <v>1</v>
      </c>
      <c r="AE340" s="1">
        <f t="shared" ref="AE340" si="5187">IF(COUNT(G340)&lt;1,0,IF((G$3-COUNTIF(G336:G343,"&lt;"&amp;G340))&lt;0,0,IF(((G$3-COUNTIF(G336:G343,"&lt;"&amp;G340))/COUNTIF(G336:G343,G340))&gt;1,1,(G$3-COUNTIF(G336:G343,"&lt;"&amp;G340))/COUNTIF(G336:G343,G340))))</f>
        <v>1</v>
      </c>
      <c r="AF340" s="1">
        <f t="shared" ref="AF340" si="5188">IF(COUNT(H340)&lt;1,0,IF((H$3-COUNTIF(H336:H343,"&lt;"&amp;H340))&lt;0,0,IF(((H$3-COUNTIF(H336:H343,"&lt;"&amp;H340))/COUNTIF(H336:H343,H340))&gt;1,1,(H$3-COUNTIF(H336:H343,"&lt;"&amp;H340))/COUNTIF(H336:H343,H340))))</f>
        <v>0</v>
      </c>
      <c r="AG340" s="1">
        <f t="shared" ref="AG340" si="5189">IF(COUNT(I340)&lt;1,0,IF((I$3-COUNTIF(I336:I343,"&lt;"&amp;I340))&lt;0,0,IF(((I$3-COUNTIF(I336:I343,"&lt;"&amp;I340))/COUNTIF(I336:I343,I340))&gt;1,1,(I$3-COUNTIF(I336:I343,"&lt;"&amp;I340))/COUNTIF(I336:I343,I340))))</f>
        <v>0</v>
      </c>
      <c r="AH340" s="1">
        <f t="shared" ref="AH340" si="5190">IF(COUNT(J340)&lt;1,0,IF((J$3-COUNTIF(J336:J343,"&lt;"&amp;J340))&lt;0,0,IF(((J$3-COUNTIF(J336:J343,"&lt;"&amp;J340))/COUNTIF(J336:J343,J340))&gt;1,1,(J$3-COUNTIF(J336:J343,"&lt;"&amp;J340))/COUNTIF(J336:J343,J340))))</f>
        <v>0</v>
      </c>
      <c r="AI340" s="1">
        <f t="shared" ref="AI340" si="5191">IF(COUNT(K340)&lt;1,0,IF((K$3-COUNTIF(K336:K343,"&lt;"&amp;K340))&lt;0,0,IF(((K$3-COUNTIF(K336:K343,"&lt;"&amp;K340))/COUNTIF(K336:K343,K340))&gt;1,1,(K$3-COUNTIF(K336:K343,"&lt;"&amp;K340))/COUNTIF(K336:K343,K340))))</f>
        <v>0</v>
      </c>
      <c r="AJ340" s="1">
        <f t="shared" ref="AJ340" si="5192">IF(COUNT(L340)&lt;1,0,IF((L$3-COUNTIF(L336:L343,"&lt;"&amp;L340))&lt;0,0,IF(((L$3-COUNTIF(L336:L343,"&lt;"&amp;L340))/COUNTIF(L336:L343,L340))&gt;1,1,(L$3-COUNTIF(L336:L343,"&lt;"&amp;L340))/COUNTIF(L336:L343,L340))))</f>
        <v>0</v>
      </c>
      <c r="AK340" s="1">
        <f t="shared" ref="AK340" si="5193">IF(COUNT(M340)&lt;1,0,IF((M$3-COUNTIF(M336:M343,"&lt;"&amp;M340))&lt;0,0,IF(((M$3-COUNTIF(M336:M343,"&lt;"&amp;M340))/COUNTIF(M336:M343,M340))&gt;1,1,(M$3-COUNTIF(M336:M343,"&lt;"&amp;M340))/COUNTIF(M336:M343,M340))))</f>
        <v>0.5</v>
      </c>
      <c r="AL340" s="1">
        <f t="shared" ref="AL340" si="5194">IF(COUNT(N340)&lt;1,0,IF((N$3-COUNTIF(N336:N343,"&lt;"&amp;N340))&lt;0,0,IF(((N$3-COUNTIF(N336:N343,"&lt;"&amp;N340))/COUNTIF(N336:N343,N340))&gt;1,1,(N$3-COUNTIF(N336:N343,"&lt;"&amp;N340))/COUNTIF(N336:N343,N340))))</f>
        <v>0.25</v>
      </c>
      <c r="AM340" s="1">
        <f t="shared" ref="AM340" si="5195">IF(COUNT(O340)&lt;1,0,IF((O$3-COUNTIF(O336:O343,"&lt;"&amp;O340))&lt;0,0,IF(((O$3-COUNTIF(O336:O343,"&lt;"&amp;O340))/COUNTIF(O336:O343,O340))&gt;1,1,(O$3-COUNTIF(O336:O343,"&lt;"&amp;O340))/COUNTIF(O336:O343,O340))))</f>
        <v>0</v>
      </c>
      <c r="AN340" s="1">
        <f t="shared" ref="AN340" si="5196">IF(COUNT(P340)&lt;1,0,IF((P$3-COUNTIF(P336:P343,"&lt;"&amp;P340))&lt;0,0,IF(((P$3-COUNTIF(P336:P343,"&lt;"&amp;P340))/COUNTIF(P336:P343,P340))&gt;1,1,(P$3-COUNTIF(P336:P343,"&lt;"&amp;P340))/COUNTIF(P336:P343,P340))))</f>
        <v>0.4</v>
      </c>
      <c r="AO340" s="1">
        <f t="shared" ref="AO340" si="5197">IF(COUNT(Q340)&lt;1,0,IF((Q$3-COUNTIF(Q336:Q343,"&lt;"&amp;Q340))&lt;0,0,IF(((Q$3-COUNTIF(Q336:Q343,"&lt;"&amp;Q340))/COUNTIF(Q336:Q343,Q340))&gt;1,1,(Q$3-COUNTIF(Q336:Q343,"&lt;"&amp;Q340))/COUNTIF(Q336:Q343,Q340))))</f>
        <v>0.4</v>
      </c>
      <c r="AP340" s="1">
        <f t="shared" ref="AP340" si="5198">IF(COUNT(R340)&lt;1,0,IF((R$3-COUNTIF(R336:R343,"&lt;"&amp;R340))&lt;0,0,IF(((R$3-COUNTIF(R336:R343,"&lt;"&amp;R340))/COUNTIF(R336:R343,R340))&gt;1,1,(R$3-COUNTIF(R336:R343,"&lt;"&amp;R340))/COUNTIF(R336:R343,R340))))</f>
        <v>0.5</v>
      </c>
      <c r="AQ340" s="1">
        <f t="shared" ref="AQ340" si="5199">IF(COUNT(S340)&lt;1,0,IF((S$3-COUNTIF(S336:S343,"&lt;"&amp;S340))&lt;0,0,IF(((S$3-COUNTIF(S336:S343,"&lt;"&amp;S340))/COUNTIF(S336:S343,S340))&gt;1,1,(S$3-COUNTIF(S336:S343,"&lt;"&amp;S340))/COUNTIF(S336:S343,S340))))</f>
        <v>0</v>
      </c>
      <c r="AR340" s="1">
        <f t="shared" ref="AR340" si="5200">IF(COUNT(T340)&lt;1,0,IF((T$3-COUNTIF(T336:T343,"&lt;"&amp;T340))&lt;0,0,IF(((T$3-COUNTIF(T336:T343,"&lt;"&amp;T340))/COUNTIF(T336:T343,T340))&gt;1,1,(T$3-COUNTIF(T336:T343,"&lt;"&amp;T340))/COUNTIF(T336:T343,T340))))</f>
        <v>1</v>
      </c>
      <c r="AS340" s="1">
        <f t="shared" ref="AS340" si="5201">IF(COUNT(U340)&lt;1,0,IF((U$3-COUNTIF(U336:U343,"&lt;"&amp;U340))&lt;0,0,IF(((U$3-COUNTIF(U336:U343,"&lt;"&amp;U340))/COUNTIF(U336:U343,U340))&gt;1,1,(U$3-COUNTIF(U336:U343,"&lt;"&amp;U340))/COUNTIF(U336:U343,U340))))</f>
        <v>0</v>
      </c>
      <c r="AT340" s="1">
        <f t="shared" ref="AT340" si="5202">IF(COUNT(V340)&lt;1,0,IF((V$3-COUNTIF(V336:V343,"&lt;"&amp;V340))&lt;0,0,IF(((V$3-COUNTIF(V336:V343,"&lt;"&amp;V340))/COUNTIF(V336:V343,V340))&gt;1,1,(V$3-COUNTIF(V336:V343,"&lt;"&amp;V340))/COUNTIF(V336:V343,V340))))</f>
        <v>0</v>
      </c>
      <c r="AU340" s="1">
        <f t="shared" ref="AU340" si="5203">IF(COUNT(W340)&lt;1,0,IF((W$3-COUNTIF(W336:W343,"&lt;"&amp;W340))&lt;0,0,IF(((W$3-COUNTIF(W336:W343,"&lt;"&amp;W340))/COUNTIF(W336:W343,W340))&gt;1,1,(W$3-COUNTIF(W336:W343,"&lt;"&amp;W340))/COUNTIF(W336:W343,W340))))</f>
        <v>0</v>
      </c>
      <c r="AV340" s="1">
        <f t="shared" ref="AV340" si="5204">IF(COUNT(X340)&lt;1,0,IF((X$3-COUNTIF(X336:X343,"&lt;"&amp;X340))&lt;0,0,IF(((X$3-COUNTIF(X336:X343,"&lt;"&amp;X340))/COUNTIF(X336:X343,X340))&gt;1,1,(X$3-COUNTIF(X336:X343,"&lt;"&amp;X340))/COUNTIF(X336:X343,X340))))</f>
        <v>0</v>
      </c>
      <c r="AW340" s="1">
        <f t="shared" ref="AW340" si="5205">IF(COUNT(Y340)&lt;1,0,IF((Y$3-COUNTIF(Y336:Y343,"&lt;"&amp;Y340))&lt;0,0,IF(((Y$3-COUNTIF(Y336:Y343,"&lt;"&amp;Y340))/COUNTIF(Y336:Y343,Y340))&gt;1,1,(Y$3-COUNTIF(Y336:Y343,"&lt;"&amp;Y340))/COUNTIF(Y336:Y343,Y340))))</f>
        <v>0</v>
      </c>
    </row>
    <row r="341" spans="1:49" ht="15" x14ac:dyDescent="0.2">
      <c r="B341" s="11" t="s">
        <v>265</v>
      </c>
      <c r="C341" s="27" t="s">
        <v>221</v>
      </c>
      <c r="D341" s="7">
        <v>45</v>
      </c>
      <c r="E341" s="7">
        <v>41</v>
      </c>
      <c r="F341" s="7">
        <v>30</v>
      </c>
      <c r="G341" s="7">
        <v>31</v>
      </c>
      <c r="H341" s="7">
        <v>39</v>
      </c>
      <c r="I341" s="7">
        <v>30</v>
      </c>
      <c r="J341" s="7">
        <v>40</v>
      </c>
      <c r="K341" s="7">
        <v>36</v>
      </c>
      <c r="L341" s="7">
        <v>40</v>
      </c>
      <c r="M341" s="7">
        <v>39</v>
      </c>
      <c r="N341" s="7">
        <v>33</v>
      </c>
      <c r="O341" s="7">
        <v>35</v>
      </c>
      <c r="P341" s="7">
        <v>36</v>
      </c>
      <c r="Q341" s="7">
        <v>41</v>
      </c>
      <c r="R341" s="7">
        <v>37</v>
      </c>
      <c r="S341" s="7">
        <v>39</v>
      </c>
      <c r="T341" s="7">
        <v>37</v>
      </c>
      <c r="U341" s="7"/>
      <c r="V341" s="7"/>
      <c r="W341" s="7"/>
      <c r="X341" s="7"/>
      <c r="Y341" s="7"/>
      <c r="Z341" s="13">
        <f t="shared" si="5121"/>
        <v>37</v>
      </c>
      <c r="AB341" s="1">
        <f>IF(COUNT(D341)&lt;1,0,IF((D$3-COUNTIF(D336:D343,"&lt;"&amp;D341))&lt;0,0,IF(((D$3-COUNTIF(D336:D343,"&lt;"&amp;D341))/COUNTIF(D336:D343,D341))&gt;1,1,(D$3-COUNTIF(D336:D343,"&lt;"&amp;D341))/COUNTIF(D336:D343,D341))))</f>
        <v>0</v>
      </c>
      <c r="AC341" s="1">
        <f t="shared" ref="AC341" si="5206">IF(COUNT(E341)&lt;1,0,IF((E$3-COUNTIF(E336:E343,"&lt;"&amp;E341))&lt;0,0,IF(((E$3-COUNTIF(E336:E343,"&lt;"&amp;E341))/COUNTIF(E336:E343,E341))&gt;1,1,(E$3-COUNTIF(E336:E343,"&lt;"&amp;E341))/COUNTIF(E336:E343,E341))))</f>
        <v>0</v>
      </c>
      <c r="AD341" s="1">
        <f t="shared" ref="AD341" si="5207">IF(COUNT(F341)&lt;1,0,IF((F$3-COUNTIF(F336:F343,"&lt;"&amp;F341))&lt;0,0,IF(((F$3-COUNTIF(F336:F343,"&lt;"&amp;F341))/COUNTIF(F336:F343,F341))&gt;1,1,(F$3-COUNTIF(F336:F343,"&lt;"&amp;F341))/COUNTIF(F336:F343,F341))))</f>
        <v>1</v>
      </c>
      <c r="AE341" s="1">
        <f t="shared" ref="AE341" si="5208">IF(COUNT(G341)&lt;1,0,IF((G$3-COUNTIF(G336:G343,"&lt;"&amp;G341))&lt;0,0,IF(((G$3-COUNTIF(G336:G343,"&lt;"&amp;G341))/COUNTIF(G336:G343,G341))&gt;1,1,(G$3-COUNTIF(G336:G343,"&lt;"&amp;G341))/COUNTIF(G336:G343,G341))))</f>
        <v>1</v>
      </c>
      <c r="AF341" s="1">
        <f t="shared" ref="AF341" si="5209">IF(COUNT(H341)&lt;1,0,IF((H$3-COUNTIF(H336:H343,"&lt;"&amp;H341))&lt;0,0,IF(((H$3-COUNTIF(H336:H343,"&lt;"&amp;H341))/COUNTIF(H336:H343,H341))&gt;1,1,(H$3-COUNTIF(H336:H343,"&lt;"&amp;H341))/COUNTIF(H336:H343,H341))))</f>
        <v>1</v>
      </c>
      <c r="AG341" s="1">
        <f t="shared" ref="AG341" si="5210">IF(COUNT(I341)&lt;1,0,IF((I$3-COUNTIF(I336:I343,"&lt;"&amp;I341))&lt;0,0,IF(((I$3-COUNTIF(I336:I343,"&lt;"&amp;I341))/COUNTIF(I336:I343,I341))&gt;1,1,(I$3-COUNTIF(I336:I343,"&lt;"&amp;I341))/COUNTIF(I336:I343,I341))))</f>
        <v>1</v>
      </c>
      <c r="AH341" s="1">
        <f t="shared" ref="AH341" si="5211">IF(COUNT(J341)&lt;1,0,IF((J$3-COUNTIF(J336:J343,"&lt;"&amp;J341))&lt;0,0,IF(((J$3-COUNTIF(J336:J343,"&lt;"&amp;J341))/COUNTIF(J336:J343,J341))&gt;1,1,(J$3-COUNTIF(J336:J343,"&lt;"&amp;J341))/COUNTIF(J336:J343,J341))))</f>
        <v>1</v>
      </c>
      <c r="AI341" s="1">
        <f t="shared" ref="AI341" si="5212">IF(COUNT(K341)&lt;1,0,IF((K$3-COUNTIF(K336:K343,"&lt;"&amp;K341))&lt;0,0,IF(((K$3-COUNTIF(K336:K343,"&lt;"&amp;K341))/COUNTIF(K336:K343,K341))&gt;1,1,(K$3-COUNTIF(K336:K343,"&lt;"&amp;K341))/COUNTIF(K336:K343,K341))))</f>
        <v>1</v>
      </c>
      <c r="AJ341" s="1">
        <f t="shared" ref="AJ341" si="5213">IF(COUNT(L341)&lt;1,0,IF((L$3-COUNTIF(L336:L343,"&lt;"&amp;L341))&lt;0,0,IF(((L$3-COUNTIF(L336:L343,"&lt;"&amp;L341))/COUNTIF(L336:L343,L341))&gt;1,1,(L$3-COUNTIF(L336:L343,"&lt;"&amp;L341))/COUNTIF(L336:L343,L341))))</f>
        <v>1</v>
      </c>
      <c r="AK341" s="1">
        <f t="shared" ref="AK341" si="5214">IF(COUNT(M341)&lt;1,0,IF((M$3-COUNTIF(M336:M343,"&lt;"&amp;M341))&lt;0,0,IF(((M$3-COUNTIF(M336:M343,"&lt;"&amp;M341))/COUNTIF(M336:M343,M341))&gt;1,1,(M$3-COUNTIF(M336:M343,"&lt;"&amp;M341))/COUNTIF(M336:M343,M341))))</f>
        <v>1</v>
      </c>
      <c r="AL341" s="1">
        <f t="shared" ref="AL341" si="5215">IF(COUNT(N341)&lt;1,0,IF((N$3-COUNTIF(N336:N343,"&lt;"&amp;N341))&lt;0,0,IF(((N$3-COUNTIF(N336:N343,"&lt;"&amp;N341))/COUNTIF(N336:N343,N341))&gt;1,1,(N$3-COUNTIF(N336:N343,"&lt;"&amp;N341))/COUNTIF(N336:N343,N341))))</f>
        <v>1</v>
      </c>
      <c r="AM341" s="1">
        <f t="shared" ref="AM341" si="5216">IF(COUNT(O341)&lt;1,0,IF((O$3-COUNTIF(O336:O343,"&lt;"&amp;O341))&lt;0,0,IF(((O$3-COUNTIF(O336:O343,"&lt;"&amp;O341))/COUNTIF(O336:O343,O341))&gt;1,1,(O$3-COUNTIF(O336:O343,"&lt;"&amp;O341))/COUNTIF(O336:O343,O341))))</f>
        <v>1</v>
      </c>
      <c r="AN341" s="1">
        <f t="shared" ref="AN341" si="5217">IF(COUNT(P341)&lt;1,0,IF((P$3-COUNTIF(P336:P343,"&lt;"&amp;P341))&lt;0,0,IF(((P$3-COUNTIF(P336:P343,"&lt;"&amp;P341))/COUNTIF(P336:P343,P341))&gt;1,1,(P$3-COUNTIF(P336:P343,"&lt;"&amp;P341))/COUNTIF(P336:P343,P341))))</f>
        <v>1</v>
      </c>
      <c r="AO341" s="1">
        <f t="shared" ref="AO341" si="5218">IF(COUNT(Q341)&lt;1,0,IF((Q$3-COUNTIF(Q336:Q343,"&lt;"&amp;Q341))&lt;0,0,IF(((Q$3-COUNTIF(Q336:Q343,"&lt;"&amp;Q341))/COUNTIF(Q336:Q343,Q341))&gt;1,1,(Q$3-COUNTIF(Q336:Q343,"&lt;"&amp;Q341))/COUNTIF(Q336:Q343,Q341))))</f>
        <v>1</v>
      </c>
      <c r="AP341" s="1">
        <f t="shared" ref="AP341" si="5219">IF(COUNT(R341)&lt;1,0,IF((R$3-COUNTIF(R336:R343,"&lt;"&amp;R341))&lt;0,0,IF(((R$3-COUNTIF(R336:R343,"&lt;"&amp;R341))/COUNTIF(R336:R343,R341))&gt;1,1,(R$3-COUNTIF(R336:R343,"&lt;"&amp;R341))/COUNTIF(R336:R343,R341))))</f>
        <v>1</v>
      </c>
      <c r="AQ341" s="1">
        <f t="shared" ref="AQ341" si="5220">IF(COUNT(S341)&lt;1,0,IF((S$3-COUNTIF(S336:S343,"&lt;"&amp;S341))&lt;0,0,IF(((S$3-COUNTIF(S336:S343,"&lt;"&amp;S341))/COUNTIF(S336:S343,S341))&gt;1,1,(S$3-COUNTIF(S336:S343,"&lt;"&amp;S341))/COUNTIF(S336:S343,S341))))</f>
        <v>1</v>
      </c>
      <c r="AR341" s="1">
        <f t="shared" ref="AR341" si="5221">IF(COUNT(T341)&lt;1,0,IF((T$3-COUNTIF(T336:T343,"&lt;"&amp;T341))&lt;0,0,IF(((T$3-COUNTIF(T336:T343,"&lt;"&amp;T341))/COUNTIF(T336:T343,T341))&gt;1,1,(T$3-COUNTIF(T336:T343,"&lt;"&amp;T341))/COUNTIF(T336:T343,T341))))</f>
        <v>0.66666666666666663</v>
      </c>
      <c r="AS341" s="1">
        <f t="shared" ref="AS341" si="5222">IF(COUNT(U341)&lt;1,0,IF((U$3-COUNTIF(U336:U343,"&lt;"&amp;U341))&lt;0,0,IF(((U$3-COUNTIF(U336:U343,"&lt;"&amp;U341))/COUNTIF(U336:U343,U341))&gt;1,1,(U$3-COUNTIF(U336:U343,"&lt;"&amp;U341))/COUNTIF(U336:U343,U341))))</f>
        <v>0</v>
      </c>
      <c r="AT341" s="1">
        <f t="shared" ref="AT341" si="5223">IF(COUNT(V341)&lt;1,0,IF((V$3-COUNTIF(V336:V343,"&lt;"&amp;V341))&lt;0,0,IF(((V$3-COUNTIF(V336:V343,"&lt;"&amp;V341))/COUNTIF(V336:V343,V341))&gt;1,1,(V$3-COUNTIF(V336:V343,"&lt;"&amp;V341))/COUNTIF(V336:V343,V341))))</f>
        <v>0</v>
      </c>
      <c r="AU341" s="1">
        <f t="shared" ref="AU341" si="5224">IF(COUNT(W341)&lt;1,0,IF((W$3-COUNTIF(W336:W343,"&lt;"&amp;W341))&lt;0,0,IF(((W$3-COUNTIF(W336:W343,"&lt;"&amp;W341))/COUNTIF(W336:W343,W341))&gt;1,1,(W$3-COUNTIF(W336:W343,"&lt;"&amp;W341))/COUNTIF(W336:W343,W341))))</f>
        <v>0</v>
      </c>
      <c r="AV341" s="1">
        <f t="shared" ref="AV341" si="5225">IF(COUNT(X341)&lt;1,0,IF((X$3-COUNTIF(X336:X343,"&lt;"&amp;X341))&lt;0,0,IF(((X$3-COUNTIF(X336:X343,"&lt;"&amp;X341))/COUNTIF(X336:X343,X341))&gt;1,1,(X$3-COUNTIF(X336:X343,"&lt;"&amp;X341))/COUNTIF(X336:X343,X341))))</f>
        <v>0</v>
      </c>
      <c r="AW341" s="1">
        <f t="shared" ref="AW341" si="5226">IF(COUNT(Y341)&lt;1,0,IF((Y$3-COUNTIF(Y336:Y343,"&lt;"&amp;Y341))&lt;0,0,IF(((Y$3-COUNTIF(Y336:Y343,"&lt;"&amp;Y341))/COUNTIF(Y336:Y343,Y341))&gt;1,1,(Y$3-COUNTIF(Y336:Y343,"&lt;"&amp;Y341))/COUNTIF(Y336:Y343,Y341))))</f>
        <v>0</v>
      </c>
    </row>
    <row r="342" spans="1:49" ht="15" x14ac:dyDescent="0.2">
      <c r="B342" s="11" t="s">
        <v>266</v>
      </c>
      <c r="C342" s="27" t="s">
        <v>221</v>
      </c>
      <c r="D342" s="7">
        <v>41</v>
      </c>
      <c r="E342" s="7">
        <v>45</v>
      </c>
      <c r="F342" s="7">
        <v>45</v>
      </c>
      <c r="G342" s="7">
        <v>43</v>
      </c>
      <c r="H342" s="7">
        <v>35</v>
      </c>
      <c r="I342" s="7">
        <v>41</v>
      </c>
      <c r="J342" s="7">
        <v>45</v>
      </c>
      <c r="K342" s="7">
        <v>31</v>
      </c>
      <c r="L342" s="7">
        <v>40</v>
      </c>
      <c r="M342" s="7">
        <v>40</v>
      </c>
      <c r="N342" s="7">
        <v>35</v>
      </c>
      <c r="O342" s="7">
        <v>34</v>
      </c>
      <c r="P342" s="7">
        <v>36</v>
      </c>
      <c r="Q342" s="7">
        <v>38</v>
      </c>
      <c r="R342" s="7">
        <v>39</v>
      </c>
      <c r="S342" s="7">
        <v>37</v>
      </c>
      <c r="T342" s="7">
        <v>37</v>
      </c>
      <c r="U342" s="7"/>
      <c r="V342" s="7"/>
      <c r="W342" s="7"/>
      <c r="X342" s="7"/>
      <c r="Y342" s="7"/>
      <c r="Z342" s="13">
        <f t="shared" si="5121"/>
        <v>38.941176470588232</v>
      </c>
      <c r="AB342" s="1">
        <f>IF(COUNT(D342)&lt;1,0,IF((D$3-COUNTIF(D336:D343,"&lt;"&amp;D342))&lt;0,0,IF(((D$3-COUNTIF(D336:D343,"&lt;"&amp;D342))/COUNTIF(D336:D343,D342))&gt;1,1,(D$3-COUNTIF(D336:D343,"&lt;"&amp;D342))/COUNTIF(D336:D343,D342))))</f>
        <v>1</v>
      </c>
      <c r="AC342" s="1">
        <f t="shared" ref="AC342" si="5227">IF(COUNT(E342)&lt;1,0,IF((E$3-COUNTIF(E336:E343,"&lt;"&amp;E342))&lt;0,0,IF(((E$3-COUNTIF(E336:E343,"&lt;"&amp;E342))/COUNTIF(E336:E343,E342))&gt;1,1,(E$3-COUNTIF(E336:E343,"&lt;"&amp;E342))/COUNTIF(E336:E343,E342))))</f>
        <v>0</v>
      </c>
      <c r="AD342" s="1">
        <f t="shared" ref="AD342" si="5228">IF(COUNT(F342)&lt;1,0,IF((F$3-COUNTIF(F336:F343,"&lt;"&amp;F342))&lt;0,0,IF(((F$3-COUNTIF(F336:F343,"&lt;"&amp;F342))/COUNTIF(F336:F343,F342))&gt;1,1,(F$3-COUNTIF(F336:F343,"&lt;"&amp;F342))/COUNTIF(F336:F343,F342))))</f>
        <v>0</v>
      </c>
      <c r="AE342" s="1">
        <f t="shared" ref="AE342" si="5229">IF(COUNT(G342)&lt;1,0,IF((G$3-COUNTIF(G336:G343,"&lt;"&amp;G342))&lt;0,0,IF(((G$3-COUNTIF(G336:G343,"&lt;"&amp;G342))/COUNTIF(G336:G343,G342))&gt;1,1,(G$3-COUNTIF(G336:G343,"&lt;"&amp;G342))/COUNTIF(G336:G343,G342))))</f>
        <v>0</v>
      </c>
      <c r="AF342" s="1">
        <f t="shared" ref="AF342" si="5230">IF(COUNT(H342)&lt;1,0,IF((H$3-COUNTIF(H336:H343,"&lt;"&amp;H342))&lt;0,0,IF(((H$3-COUNTIF(H336:H343,"&lt;"&amp;H342))/COUNTIF(H336:H343,H342))&gt;1,1,(H$3-COUNTIF(H336:H343,"&lt;"&amp;H342))/COUNTIF(H336:H343,H342))))</f>
        <v>1</v>
      </c>
      <c r="AG342" s="1">
        <f t="shared" ref="AG342" si="5231">IF(COUNT(I342)&lt;1,0,IF((I$3-COUNTIF(I336:I343,"&lt;"&amp;I342))&lt;0,0,IF(((I$3-COUNTIF(I336:I343,"&lt;"&amp;I342))/COUNTIF(I336:I343,I342))&gt;1,1,(I$3-COUNTIF(I336:I343,"&lt;"&amp;I342))/COUNTIF(I336:I343,I342))))</f>
        <v>1</v>
      </c>
      <c r="AH342" s="1">
        <f t="shared" ref="AH342" si="5232">IF(COUNT(J342)&lt;1,0,IF((J$3-COUNTIF(J336:J343,"&lt;"&amp;J342))&lt;0,0,IF(((J$3-COUNTIF(J336:J343,"&lt;"&amp;J342))/COUNTIF(J336:J343,J342))&gt;1,1,(J$3-COUNTIF(J336:J343,"&lt;"&amp;J342))/COUNTIF(J336:J343,J342))))</f>
        <v>0</v>
      </c>
      <c r="AI342" s="1">
        <f t="shared" ref="AI342" si="5233">IF(COUNT(K342)&lt;1,0,IF((K$3-COUNTIF(K336:K343,"&lt;"&amp;K342))&lt;0,0,IF(((K$3-COUNTIF(K336:K343,"&lt;"&amp;K342))/COUNTIF(K336:K343,K342))&gt;1,1,(K$3-COUNTIF(K336:K343,"&lt;"&amp;K342))/COUNTIF(K336:K343,K342))))</f>
        <v>1</v>
      </c>
      <c r="AJ342" s="1">
        <f t="shared" ref="AJ342" si="5234">IF(COUNT(L342)&lt;1,0,IF((L$3-COUNTIF(L336:L343,"&lt;"&amp;L342))&lt;0,0,IF(((L$3-COUNTIF(L336:L343,"&lt;"&amp;L342))/COUNTIF(L336:L343,L342))&gt;1,1,(L$3-COUNTIF(L336:L343,"&lt;"&amp;L342))/COUNTIF(L336:L343,L342))))</f>
        <v>1</v>
      </c>
      <c r="AK342" s="1">
        <f t="shared" ref="AK342" si="5235">IF(COUNT(M342)&lt;1,0,IF((M$3-COUNTIF(M336:M343,"&lt;"&amp;M342))&lt;0,0,IF(((M$3-COUNTIF(M336:M343,"&lt;"&amp;M342))/COUNTIF(M336:M343,M342))&gt;1,1,(M$3-COUNTIF(M336:M343,"&lt;"&amp;M342))/COUNTIF(M336:M343,M342))))</f>
        <v>1</v>
      </c>
      <c r="AL342" s="1">
        <f t="shared" ref="AL342" si="5236">IF(COUNT(N342)&lt;1,0,IF((N$3-COUNTIF(N336:N343,"&lt;"&amp;N342))&lt;0,0,IF(((N$3-COUNTIF(N336:N343,"&lt;"&amp;N342))/COUNTIF(N336:N343,N342))&gt;1,1,(N$3-COUNTIF(N336:N343,"&lt;"&amp;N342))/COUNTIF(N336:N343,N342))))</f>
        <v>1</v>
      </c>
      <c r="AM342" s="1">
        <f t="shared" ref="AM342" si="5237">IF(COUNT(O342)&lt;1,0,IF((O$3-COUNTIF(O336:O343,"&lt;"&amp;O342))&lt;0,0,IF(((O$3-COUNTIF(O336:O343,"&lt;"&amp;O342))/COUNTIF(O336:O343,O342))&gt;1,1,(O$3-COUNTIF(O336:O343,"&lt;"&amp;O342))/COUNTIF(O336:O343,O342))))</f>
        <v>1</v>
      </c>
      <c r="AN342" s="1">
        <f t="shared" ref="AN342" si="5238">IF(COUNT(P342)&lt;1,0,IF((P$3-COUNTIF(P336:P343,"&lt;"&amp;P342))&lt;0,0,IF(((P$3-COUNTIF(P336:P343,"&lt;"&amp;P342))/COUNTIF(P336:P343,P342))&gt;1,1,(P$3-COUNTIF(P336:P343,"&lt;"&amp;P342))/COUNTIF(P336:P343,P342))))</f>
        <v>1</v>
      </c>
      <c r="AO342" s="1">
        <f t="shared" ref="AO342" si="5239">IF(COUNT(Q342)&lt;1,0,IF((Q$3-COUNTIF(Q336:Q343,"&lt;"&amp;Q342))&lt;0,0,IF(((Q$3-COUNTIF(Q336:Q343,"&lt;"&amp;Q342))/COUNTIF(Q336:Q343,Q342))&gt;1,1,(Q$3-COUNTIF(Q336:Q343,"&lt;"&amp;Q342))/COUNTIF(Q336:Q343,Q342))))</f>
        <v>1</v>
      </c>
      <c r="AP342" s="1">
        <f t="shared" ref="AP342" si="5240">IF(COUNT(R342)&lt;1,0,IF((R$3-COUNTIF(R336:R343,"&lt;"&amp;R342))&lt;0,0,IF(((R$3-COUNTIF(R336:R343,"&lt;"&amp;R342))/COUNTIF(R336:R343,R342))&gt;1,1,(R$3-COUNTIF(R336:R343,"&lt;"&amp;R342))/COUNTIF(R336:R343,R342))))</f>
        <v>1</v>
      </c>
      <c r="AQ342" s="1">
        <f t="shared" ref="AQ342" si="5241">IF(COUNT(S342)&lt;1,0,IF((S$3-COUNTIF(S336:S343,"&lt;"&amp;S342))&lt;0,0,IF(((S$3-COUNTIF(S336:S343,"&lt;"&amp;S342))/COUNTIF(S336:S343,S342))&gt;1,1,(S$3-COUNTIF(S336:S343,"&lt;"&amp;S342))/COUNTIF(S336:S343,S342))))</f>
        <v>1</v>
      </c>
      <c r="AR342" s="1">
        <f t="shared" ref="AR342" si="5242">IF(COUNT(T342)&lt;1,0,IF((T$3-COUNTIF(T336:T343,"&lt;"&amp;T342))&lt;0,0,IF(((T$3-COUNTIF(T336:T343,"&lt;"&amp;T342))/COUNTIF(T336:T343,T342))&gt;1,1,(T$3-COUNTIF(T336:T343,"&lt;"&amp;T342))/COUNTIF(T336:T343,T342))))</f>
        <v>0.66666666666666663</v>
      </c>
      <c r="AS342" s="1">
        <f t="shared" ref="AS342" si="5243">IF(COUNT(U342)&lt;1,0,IF((U$3-COUNTIF(U336:U343,"&lt;"&amp;U342))&lt;0,0,IF(((U$3-COUNTIF(U336:U343,"&lt;"&amp;U342))/COUNTIF(U336:U343,U342))&gt;1,1,(U$3-COUNTIF(U336:U343,"&lt;"&amp;U342))/COUNTIF(U336:U343,U342))))</f>
        <v>0</v>
      </c>
      <c r="AT342" s="1">
        <f t="shared" ref="AT342" si="5244">IF(COUNT(V342)&lt;1,0,IF((V$3-COUNTIF(V336:V343,"&lt;"&amp;V342))&lt;0,0,IF(((V$3-COUNTIF(V336:V343,"&lt;"&amp;V342))/COUNTIF(V336:V343,V342))&gt;1,1,(V$3-COUNTIF(V336:V343,"&lt;"&amp;V342))/COUNTIF(V336:V343,V342))))</f>
        <v>0</v>
      </c>
      <c r="AU342" s="1">
        <f t="shared" ref="AU342" si="5245">IF(COUNT(W342)&lt;1,0,IF((W$3-COUNTIF(W336:W343,"&lt;"&amp;W342))&lt;0,0,IF(((W$3-COUNTIF(W336:W343,"&lt;"&amp;W342))/COUNTIF(W336:W343,W342))&gt;1,1,(W$3-COUNTIF(W336:W343,"&lt;"&amp;W342))/COUNTIF(W336:W343,W342))))</f>
        <v>0</v>
      </c>
      <c r="AV342" s="1">
        <f t="shared" ref="AV342" si="5246">IF(COUNT(X342)&lt;1,0,IF((X$3-COUNTIF(X336:X343,"&lt;"&amp;X342))&lt;0,0,IF(((X$3-COUNTIF(X336:X343,"&lt;"&amp;X342))/COUNTIF(X336:X343,X342))&gt;1,1,(X$3-COUNTIF(X336:X343,"&lt;"&amp;X342))/COUNTIF(X336:X343,X342))))</f>
        <v>0</v>
      </c>
      <c r="AW342" s="1">
        <f t="shared" ref="AW342" si="5247">IF(COUNT(Y342)&lt;1,0,IF((Y$3-COUNTIF(Y336:Y343,"&lt;"&amp;Y342))&lt;0,0,IF(((Y$3-COUNTIF(Y336:Y343,"&lt;"&amp;Y342))/COUNTIF(Y336:Y343,Y342))&gt;1,1,(Y$3-COUNTIF(Y336:Y343,"&lt;"&amp;Y342))/COUNTIF(Y336:Y343,Y342))))</f>
        <v>0</v>
      </c>
    </row>
    <row r="343" spans="1:49" ht="15" x14ac:dyDescent="0.2">
      <c r="B343" s="11" t="s">
        <v>267</v>
      </c>
      <c r="C343" s="27" t="s">
        <v>221</v>
      </c>
      <c r="D343" s="7">
        <v>35</v>
      </c>
      <c r="E343" s="7">
        <v>36</v>
      </c>
      <c r="F343" s="7">
        <v>45</v>
      </c>
      <c r="G343" s="7">
        <v>38</v>
      </c>
      <c r="H343" s="7">
        <v>35</v>
      </c>
      <c r="I343" s="7">
        <v>44</v>
      </c>
      <c r="J343" s="7">
        <v>39</v>
      </c>
      <c r="K343" s="7">
        <v>38</v>
      </c>
      <c r="L343" s="7">
        <v>40</v>
      </c>
      <c r="M343" s="7">
        <v>45</v>
      </c>
      <c r="N343" s="7">
        <v>45</v>
      </c>
      <c r="O343" s="7">
        <v>40</v>
      </c>
      <c r="P343" s="7">
        <v>45</v>
      </c>
      <c r="Q343" s="7">
        <v>45</v>
      </c>
      <c r="R343" s="7">
        <v>45</v>
      </c>
      <c r="S343" s="7">
        <v>37</v>
      </c>
      <c r="T343" s="7">
        <v>33</v>
      </c>
      <c r="U343" s="7"/>
      <c r="V343" s="7"/>
      <c r="W343" s="7"/>
      <c r="X343" s="7"/>
      <c r="Y343" s="7"/>
      <c r="Z343" s="13">
        <f t="shared" si="5121"/>
        <v>40.294117647058826</v>
      </c>
      <c r="AB343" s="1">
        <f>IF(COUNT(D343)&lt;1,0,IF((D$3-COUNTIF(D336:D343,"&lt;"&amp;D343))&lt;0,0,IF(((D$3-COUNTIF(D336:D343,"&lt;"&amp;D343))/COUNTIF(D336:D343,D343))&gt;1,1,(D$3-COUNTIF(D336:D343,"&lt;"&amp;D343))/COUNTIF(D336:D343,D343))))</f>
        <v>1</v>
      </c>
      <c r="AC343" s="1">
        <f t="shared" ref="AC343" si="5248">IF(COUNT(E343)&lt;1,0,IF((E$3-COUNTIF(E336:E343,"&lt;"&amp;E343))&lt;0,0,IF(((E$3-COUNTIF(E336:E343,"&lt;"&amp;E343))/COUNTIF(E336:E343,E343))&gt;1,1,(E$3-COUNTIF(E336:E343,"&lt;"&amp;E343))/COUNTIF(E336:E343,E343))))</f>
        <v>1</v>
      </c>
      <c r="AD343" s="1">
        <f t="shared" ref="AD343" si="5249">IF(COUNT(F343)&lt;1,0,IF((F$3-COUNTIF(F336:F343,"&lt;"&amp;F343))&lt;0,0,IF(((F$3-COUNTIF(F336:F343,"&lt;"&amp;F343))/COUNTIF(F336:F343,F343))&gt;1,1,(F$3-COUNTIF(F336:F343,"&lt;"&amp;F343))/COUNTIF(F336:F343,F343))))</f>
        <v>0</v>
      </c>
      <c r="AE343" s="1">
        <f t="shared" ref="AE343" si="5250">IF(COUNT(G343)&lt;1,0,IF((G$3-COUNTIF(G336:G343,"&lt;"&amp;G343))&lt;0,0,IF(((G$3-COUNTIF(G336:G343,"&lt;"&amp;G343))/COUNTIF(G336:G343,G343))&gt;1,1,(G$3-COUNTIF(G336:G343,"&lt;"&amp;G343))/COUNTIF(G336:G343,G343))))</f>
        <v>0</v>
      </c>
      <c r="AF343" s="1">
        <f t="shared" ref="AF343" si="5251">IF(COUNT(H343)&lt;1,0,IF((H$3-COUNTIF(H336:H343,"&lt;"&amp;H343))&lt;0,0,IF(((H$3-COUNTIF(H336:H343,"&lt;"&amp;H343))/COUNTIF(H336:H343,H343))&gt;1,1,(H$3-COUNTIF(H336:H343,"&lt;"&amp;H343))/COUNTIF(H336:H343,H343))))</f>
        <v>1</v>
      </c>
      <c r="AG343" s="1">
        <f t="shared" ref="AG343" si="5252">IF(COUNT(I343)&lt;1,0,IF((I$3-COUNTIF(I336:I343,"&lt;"&amp;I343))&lt;0,0,IF(((I$3-COUNTIF(I336:I343,"&lt;"&amp;I343))/COUNTIF(I336:I343,I343))&gt;1,1,(I$3-COUNTIF(I336:I343,"&lt;"&amp;I343))/COUNTIF(I336:I343,I343))))</f>
        <v>0</v>
      </c>
      <c r="AH343" s="1">
        <f t="shared" ref="AH343" si="5253">IF(COUNT(J343)&lt;1,0,IF((J$3-COUNTIF(J336:J343,"&lt;"&amp;J343))&lt;0,0,IF(((J$3-COUNTIF(J336:J343,"&lt;"&amp;J343))/COUNTIF(J336:J343,J343))&gt;1,1,(J$3-COUNTIF(J336:J343,"&lt;"&amp;J343))/COUNTIF(J336:J343,J343))))</f>
        <v>1</v>
      </c>
      <c r="AI343" s="1">
        <f t="shared" ref="AI343" si="5254">IF(COUNT(K343)&lt;1,0,IF((K$3-COUNTIF(K336:K343,"&lt;"&amp;K343))&lt;0,0,IF(((K$3-COUNTIF(K336:K343,"&lt;"&amp;K343))/COUNTIF(K336:K343,K343))&gt;1,1,(K$3-COUNTIF(K336:K343,"&lt;"&amp;K343))/COUNTIF(K336:K343,K343))))</f>
        <v>1</v>
      </c>
      <c r="AJ343" s="1">
        <f t="shared" ref="AJ343" si="5255">IF(COUNT(L343)&lt;1,0,IF((L$3-COUNTIF(L336:L343,"&lt;"&amp;L343))&lt;0,0,IF(((L$3-COUNTIF(L336:L343,"&lt;"&amp;L343))/COUNTIF(L336:L343,L343))&gt;1,1,(L$3-COUNTIF(L336:L343,"&lt;"&amp;L343))/COUNTIF(L336:L343,L343))))</f>
        <v>1</v>
      </c>
      <c r="AK343" s="1">
        <f t="shared" ref="AK343" si="5256">IF(COUNT(M343)&lt;1,0,IF((M$3-COUNTIF(M336:M343,"&lt;"&amp;M343))&lt;0,0,IF(((M$3-COUNTIF(M336:M343,"&lt;"&amp;M343))/COUNTIF(M336:M343,M343))&gt;1,1,(M$3-COUNTIF(M336:M343,"&lt;"&amp;M343))/COUNTIF(M336:M343,M343))))</f>
        <v>0.5</v>
      </c>
      <c r="AL343" s="1">
        <f t="shared" ref="AL343" si="5257">IF(COUNT(N343)&lt;1,0,IF((N$3-COUNTIF(N336:N343,"&lt;"&amp;N343))&lt;0,0,IF(((N$3-COUNTIF(N336:N343,"&lt;"&amp;N343))/COUNTIF(N336:N343,N343))&gt;1,1,(N$3-COUNTIF(N336:N343,"&lt;"&amp;N343))/COUNTIF(N336:N343,N343))))</f>
        <v>0.25</v>
      </c>
      <c r="AM343" s="1">
        <f t="shared" ref="AM343" si="5258">IF(COUNT(O343)&lt;1,0,IF((O$3-COUNTIF(O336:O343,"&lt;"&amp;O343))&lt;0,0,IF(((O$3-COUNTIF(O336:O343,"&lt;"&amp;O343))/COUNTIF(O336:O343,O343))&gt;1,1,(O$3-COUNTIF(O336:O343,"&lt;"&amp;O343))/COUNTIF(O336:O343,O343))))</f>
        <v>1</v>
      </c>
      <c r="AN343" s="1">
        <f t="shared" ref="AN343" si="5259">IF(COUNT(P343)&lt;1,0,IF((P$3-COUNTIF(P336:P343,"&lt;"&amp;P343))&lt;0,0,IF(((P$3-COUNTIF(P336:P343,"&lt;"&amp;P343))/COUNTIF(P336:P343,P343))&gt;1,1,(P$3-COUNTIF(P336:P343,"&lt;"&amp;P343))/COUNTIF(P336:P343,P343))))</f>
        <v>0.4</v>
      </c>
      <c r="AO343" s="1">
        <f t="shared" ref="AO343" si="5260">IF(COUNT(Q343)&lt;1,0,IF((Q$3-COUNTIF(Q336:Q343,"&lt;"&amp;Q343))&lt;0,0,IF(((Q$3-COUNTIF(Q336:Q343,"&lt;"&amp;Q343))/COUNTIF(Q336:Q343,Q343))&gt;1,1,(Q$3-COUNTIF(Q336:Q343,"&lt;"&amp;Q343))/COUNTIF(Q336:Q343,Q343))))</f>
        <v>0.4</v>
      </c>
      <c r="AP343" s="1">
        <f t="shared" ref="AP343" si="5261">IF(COUNT(R343)&lt;1,0,IF((R$3-COUNTIF(R336:R343,"&lt;"&amp;R343))&lt;0,0,IF(((R$3-COUNTIF(R336:R343,"&lt;"&amp;R343))/COUNTIF(R336:R343,R343))&gt;1,1,(R$3-COUNTIF(R336:R343,"&lt;"&amp;R343))/COUNTIF(R336:R343,R343))))</f>
        <v>0.5</v>
      </c>
      <c r="AQ343" s="1">
        <f t="shared" ref="AQ343" si="5262">IF(COUNT(S343)&lt;1,0,IF((S$3-COUNTIF(S336:S343,"&lt;"&amp;S343))&lt;0,0,IF(((S$3-COUNTIF(S336:S343,"&lt;"&amp;S343))/COUNTIF(S336:S343,S343))&gt;1,1,(S$3-COUNTIF(S336:S343,"&lt;"&amp;S343))/COUNTIF(S336:S343,S343))))</f>
        <v>1</v>
      </c>
      <c r="AR343" s="1">
        <f t="shared" ref="AR343" si="5263">IF(COUNT(T343)&lt;1,0,IF((T$3-COUNTIF(T336:T343,"&lt;"&amp;T343))&lt;0,0,IF(((T$3-COUNTIF(T336:T343,"&lt;"&amp;T343))/COUNTIF(T336:T343,T343))&gt;1,1,(T$3-COUNTIF(T336:T343,"&lt;"&amp;T343))/COUNTIF(T336:T343,T343))))</f>
        <v>1</v>
      </c>
      <c r="AS343" s="1">
        <f t="shared" ref="AS343" si="5264">IF(COUNT(U343)&lt;1,0,IF((U$3-COUNTIF(U336:U343,"&lt;"&amp;U343))&lt;0,0,IF(((U$3-COUNTIF(U336:U343,"&lt;"&amp;U343))/COUNTIF(U336:U343,U343))&gt;1,1,(U$3-COUNTIF(U336:U343,"&lt;"&amp;U343))/COUNTIF(U336:U343,U343))))</f>
        <v>0</v>
      </c>
      <c r="AT343" s="1">
        <f t="shared" ref="AT343" si="5265">IF(COUNT(V343)&lt;1,0,IF((V$3-COUNTIF(V336:V343,"&lt;"&amp;V343))&lt;0,0,IF(((V$3-COUNTIF(V336:V343,"&lt;"&amp;V343))/COUNTIF(V336:V343,V343))&gt;1,1,(V$3-COUNTIF(V336:V343,"&lt;"&amp;V343))/COUNTIF(V336:V343,V343))))</f>
        <v>0</v>
      </c>
      <c r="AU343" s="1">
        <f t="shared" ref="AU343" si="5266">IF(COUNT(W343)&lt;1,0,IF((W$3-COUNTIF(W336:W343,"&lt;"&amp;W343))&lt;0,0,IF(((W$3-COUNTIF(W336:W343,"&lt;"&amp;W343))/COUNTIF(W336:W343,W343))&gt;1,1,(W$3-COUNTIF(W336:W343,"&lt;"&amp;W343))/COUNTIF(W336:W343,W343))))</f>
        <v>0</v>
      </c>
      <c r="AV343" s="1">
        <f t="shared" ref="AV343" si="5267">IF(COUNT(X343)&lt;1,0,IF((X$3-COUNTIF(X336:X343,"&lt;"&amp;X343))&lt;0,0,IF(((X$3-COUNTIF(X336:X343,"&lt;"&amp;X343))/COUNTIF(X336:X343,X343))&gt;1,1,(X$3-COUNTIF(X336:X343,"&lt;"&amp;X343))/COUNTIF(X336:X343,X343))))</f>
        <v>0</v>
      </c>
      <c r="AW343" s="1">
        <f t="shared" ref="AW343" si="5268">IF(COUNT(Y343)&lt;1,0,IF((Y$3-COUNTIF(Y336:Y343,"&lt;"&amp;Y343))&lt;0,0,IF(((Y$3-COUNTIF(Y336:Y343,"&lt;"&amp;Y343))/COUNTIF(Y336:Y343,Y343))&gt;1,1,(Y$3-COUNTIF(Y336:Y343,"&lt;"&amp;Y343))/COUNTIF(Y336:Y343,Y343))))</f>
        <v>0</v>
      </c>
    </row>
    <row r="344" spans="1:49" x14ac:dyDescent="0.2">
      <c r="A344" s="9">
        <v>31</v>
      </c>
      <c r="B344" s="6" t="s">
        <v>260</v>
      </c>
      <c r="C344" s="1"/>
      <c r="D344" s="1">
        <f t="shared" ref="D344:Y344" si="5269">SUMIF(AB336:AB343,"&gt;0",D336:D343)-((SUMIF(AB336:AB343,"&lt;1",D336:D343)-SUMIF(AB336:AB343,0,D336:D343))/   IF((COUNTIF(AB336:AB343,"&lt;1")-COUNTIF(AB336:AB343,0))=0,1,(COUNTIF(AB336:AB343,"&lt;1")-COUNTIF(AB336:AB343,0))))*(COUNTIF(AB336:AB343,"&gt;0")-D$3)</f>
        <v>186</v>
      </c>
      <c r="E344" s="1">
        <f t="shared" si="5269"/>
        <v>172</v>
      </c>
      <c r="F344" s="1">
        <f t="shared" si="5269"/>
        <v>181</v>
      </c>
      <c r="G344" s="1">
        <f t="shared" si="5269"/>
        <v>159</v>
      </c>
      <c r="H344" s="1">
        <f t="shared" si="5269"/>
        <v>175</v>
      </c>
      <c r="I344" s="1">
        <v>190</v>
      </c>
      <c r="J344" s="1">
        <f t="shared" si="5269"/>
        <v>201</v>
      </c>
      <c r="K344" s="1">
        <f t="shared" si="5269"/>
        <v>178</v>
      </c>
      <c r="L344" s="1">
        <f t="shared" si="5269"/>
        <v>197</v>
      </c>
      <c r="M344" s="1">
        <f t="shared" si="5269"/>
        <v>214</v>
      </c>
      <c r="N344" s="1">
        <f t="shared" si="5269"/>
        <v>193</v>
      </c>
      <c r="O344" s="1">
        <f t="shared" si="5269"/>
        <v>196</v>
      </c>
      <c r="P344" s="1">
        <f t="shared" si="5269"/>
        <v>206</v>
      </c>
      <c r="Q344" s="1">
        <f t="shared" si="5269"/>
        <v>213</v>
      </c>
      <c r="R344" s="1">
        <f t="shared" si="5269"/>
        <v>211</v>
      </c>
      <c r="S344" s="1">
        <f t="shared" si="5269"/>
        <v>179</v>
      </c>
      <c r="T344" s="1">
        <f t="shared" si="5269"/>
        <v>174</v>
      </c>
      <c r="U344" s="1">
        <f t="shared" si="5269"/>
        <v>0</v>
      </c>
      <c r="V344" s="1">
        <f t="shared" si="5269"/>
        <v>0</v>
      </c>
      <c r="W344" s="1">
        <f t="shared" si="5269"/>
        <v>0</v>
      </c>
      <c r="X344" s="1">
        <f t="shared" si="5269"/>
        <v>0</v>
      </c>
      <c r="Y344" s="1">
        <f t="shared" si="5269"/>
        <v>0</v>
      </c>
    </row>
    <row r="346" spans="1:49" x14ac:dyDescent="0.2">
      <c r="B346" s="6" t="s">
        <v>163</v>
      </c>
      <c r="C346" s="1" t="s">
        <v>63</v>
      </c>
      <c r="D346" s="4">
        <v>1</v>
      </c>
      <c r="E346" s="4">
        <v>2</v>
      </c>
      <c r="F346" s="4">
        <v>3</v>
      </c>
      <c r="G346" s="4">
        <v>4</v>
      </c>
      <c r="H346" s="4">
        <v>5</v>
      </c>
      <c r="I346" s="4">
        <v>6</v>
      </c>
      <c r="J346" s="4">
        <v>7</v>
      </c>
      <c r="K346" s="4">
        <v>8</v>
      </c>
      <c r="L346" s="4">
        <v>9</v>
      </c>
      <c r="M346" s="4">
        <v>10</v>
      </c>
      <c r="N346" s="4">
        <v>11</v>
      </c>
      <c r="O346" s="4">
        <v>12</v>
      </c>
      <c r="P346" s="4">
        <v>13</v>
      </c>
      <c r="Q346" s="4">
        <v>14</v>
      </c>
      <c r="R346" s="4">
        <v>15</v>
      </c>
      <c r="S346" s="4">
        <v>16</v>
      </c>
      <c r="T346" s="4">
        <v>17</v>
      </c>
      <c r="U346" s="4">
        <v>18</v>
      </c>
      <c r="V346" s="4">
        <v>19</v>
      </c>
      <c r="W346" s="4">
        <v>20</v>
      </c>
      <c r="X346" s="4">
        <v>21</v>
      </c>
      <c r="Y346" s="4">
        <v>22</v>
      </c>
      <c r="Z346" s="12" t="s">
        <v>4</v>
      </c>
    </row>
    <row r="347" spans="1:49" ht="15" x14ac:dyDescent="0.2">
      <c r="B347" s="27" t="s">
        <v>71</v>
      </c>
      <c r="C347" s="28" t="s">
        <v>221</v>
      </c>
      <c r="D347" s="7">
        <v>30</v>
      </c>
      <c r="E347" s="7">
        <v>40</v>
      </c>
      <c r="F347" s="7">
        <v>39</v>
      </c>
      <c r="G347" s="7">
        <v>35</v>
      </c>
      <c r="H347" s="7">
        <v>41</v>
      </c>
      <c r="I347" s="7">
        <v>36</v>
      </c>
      <c r="J347" s="7">
        <v>33</v>
      </c>
      <c r="K347" s="7">
        <v>39</v>
      </c>
      <c r="L347" s="7">
        <v>44</v>
      </c>
      <c r="M347" s="7">
        <v>37</v>
      </c>
      <c r="N347" s="7">
        <v>36</v>
      </c>
      <c r="O347" s="7">
        <v>33</v>
      </c>
      <c r="P347" s="7">
        <v>37</v>
      </c>
      <c r="Q347" s="7">
        <v>42</v>
      </c>
      <c r="R347" s="7">
        <v>36</v>
      </c>
      <c r="S347" s="7">
        <v>37</v>
      </c>
      <c r="T347" s="7">
        <v>36</v>
      </c>
      <c r="U347" s="7"/>
      <c r="V347" s="7"/>
      <c r="W347" s="7"/>
      <c r="X347" s="7"/>
      <c r="Y347" s="7"/>
      <c r="Z347" s="13">
        <f>IF(D347&lt;&gt;"",AVERAGE(D347:Y347),"")</f>
        <v>37.117647058823529</v>
      </c>
      <c r="AB347" s="1">
        <f>IF(COUNT(D347)&lt;1,0,IF((D$3-COUNTIF(D347:D354,"&lt;"&amp;D347))&lt;0,0,IF(((D$3-COUNTIF(D347:D354,"&lt;"&amp;D347))/COUNTIF(D347:D354,D347))&gt;1,1,(D$3-COUNTIF(D347:D354,"&lt;"&amp;D347))/COUNTIF(D347:D354,D347))))</f>
        <v>1</v>
      </c>
      <c r="AC347" s="1">
        <f t="shared" ref="AC347" si="5270">IF(COUNT(E347)&lt;1,0,IF((E$3-COUNTIF(E347:E354,"&lt;"&amp;E347))&lt;0,0,IF(((E$3-COUNTIF(E347:E354,"&lt;"&amp;E347))/COUNTIF(E347:E354,E347))&gt;1,1,(E$3-COUNTIF(E347:E354,"&lt;"&amp;E347))/COUNTIF(E347:E354,E347))))</f>
        <v>0</v>
      </c>
      <c r="AD347" s="1">
        <f t="shared" ref="AD347" si="5271">IF(COUNT(F347)&lt;1,0,IF((F$3-COUNTIF(F347:F354,"&lt;"&amp;F347))&lt;0,0,IF(((F$3-COUNTIF(F347:F354,"&lt;"&amp;F347))/COUNTIF(F347:F354,F347))&gt;1,1,(F$3-COUNTIF(F347:F354,"&lt;"&amp;F347))/COUNTIF(F347:F354,F347))))</f>
        <v>1</v>
      </c>
      <c r="AE347" s="1">
        <f t="shared" ref="AE347" si="5272">IF(COUNT(G347)&lt;1,0,IF((G$3-COUNTIF(G347:G354,"&lt;"&amp;G347))&lt;0,0,IF(((G$3-COUNTIF(G347:G354,"&lt;"&amp;G347))/COUNTIF(G347:G354,G347))&gt;1,1,(G$3-COUNTIF(G347:G354,"&lt;"&amp;G347))/COUNTIF(G347:G354,G347))))</f>
        <v>1</v>
      </c>
      <c r="AF347" s="1">
        <f t="shared" ref="AF347" si="5273">IF(COUNT(H347)&lt;1,0,IF((H$3-COUNTIF(H347:H354,"&lt;"&amp;H347))&lt;0,0,IF(((H$3-COUNTIF(H347:H354,"&lt;"&amp;H347))/COUNTIF(H347:H354,H347))&gt;1,1,(H$3-COUNTIF(H347:H354,"&lt;"&amp;H347))/COUNTIF(H347:H354,H347))))</f>
        <v>0.33333333333333331</v>
      </c>
      <c r="AG347" s="1">
        <f t="shared" ref="AG347" si="5274">IF(COUNT(I347)&lt;1,0,IF((I$3-COUNTIF(I347:I354,"&lt;"&amp;I347))&lt;0,0,IF(((I$3-COUNTIF(I347:I354,"&lt;"&amp;I347))/COUNTIF(I347:I354,I347))&gt;1,1,(I$3-COUNTIF(I347:I354,"&lt;"&amp;I347))/COUNTIF(I347:I354,I347))))</f>
        <v>1</v>
      </c>
      <c r="AH347" s="1">
        <f t="shared" ref="AH347" si="5275">IF(COUNT(J347)&lt;1,0,IF((J$3-COUNTIF(J347:J354,"&lt;"&amp;J347))&lt;0,0,IF(((J$3-COUNTIF(J347:J354,"&lt;"&amp;J347))/COUNTIF(J347:J354,J347))&gt;1,1,(J$3-COUNTIF(J347:J354,"&lt;"&amp;J347))/COUNTIF(J347:J354,J347))))</f>
        <v>1</v>
      </c>
      <c r="AI347" s="1">
        <f t="shared" ref="AI347" si="5276">IF(COUNT(K347)&lt;1,0,IF((K$3-COUNTIF(K347:K354,"&lt;"&amp;K347))&lt;0,0,IF(((K$3-COUNTIF(K347:K354,"&lt;"&amp;K347))/COUNTIF(K347:K354,K347))&gt;1,1,(K$3-COUNTIF(K347:K354,"&lt;"&amp;K347))/COUNTIF(K347:K354,K347))))</f>
        <v>0.66666666666666663</v>
      </c>
      <c r="AJ347" s="1">
        <f t="shared" ref="AJ347" si="5277">IF(COUNT(L347)&lt;1,0,IF((L$3-COUNTIF(L347:L354,"&lt;"&amp;L347))&lt;0,0,IF(((L$3-COUNTIF(L347:L354,"&lt;"&amp;L347))/COUNTIF(L347:L354,L347))&gt;1,1,(L$3-COUNTIF(L347:L354,"&lt;"&amp;L347))/COUNTIF(L347:L354,L347))))</f>
        <v>0</v>
      </c>
      <c r="AK347" s="1">
        <f t="shared" ref="AK347" si="5278">IF(COUNT(M347)&lt;1,0,IF((M$3-COUNTIF(M347:M354,"&lt;"&amp;M347))&lt;0,0,IF(((M$3-COUNTIF(M347:M354,"&lt;"&amp;M347))/COUNTIF(M347:M354,M347))&gt;1,1,(M$3-COUNTIF(M347:M354,"&lt;"&amp;M347))/COUNTIF(M347:M354,M347))))</f>
        <v>1</v>
      </c>
      <c r="AL347" s="1">
        <f t="shared" ref="AL347" si="5279">IF(COUNT(N347)&lt;1,0,IF((N$3-COUNTIF(N347:N354,"&lt;"&amp;N347))&lt;0,0,IF(((N$3-COUNTIF(N347:N354,"&lt;"&amp;N347))/COUNTIF(N347:N354,N347))&gt;1,1,(N$3-COUNTIF(N347:N354,"&lt;"&amp;N347))/COUNTIF(N347:N354,N347))))</f>
        <v>1</v>
      </c>
      <c r="AM347" s="1">
        <f t="shared" ref="AM347" si="5280">IF(COUNT(O347)&lt;1,0,IF((O$3-COUNTIF(O347:O354,"&lt;"&amp;O347))&lt;0,0,IF(((O$3-COUNTIF(O347:O354,"&lt;"&amp;O347))/COUNTIF(O347:O354,O347))&gt;1,1,(O$3-COUNTIF(O347:O354,"&lt;"&amp;O347))/COUNTIF(O347:O354,O347))))</f>
        <v>1</v>
      </c>
      <c r="AN347" s="1">
        <f t="shared" ref="AN347" si="5281">IF(COUNT(P347)&lt;1,0,IF((P$3-COUNTIF(P347:P354,"&lt;"&amp;P347))&lt;0,0,IF(((P$3-COUNTIF(P347:P354,"&lt;"&amp;P347))/COUNTIF(P347:P354,P347))&gt;1,1,(P$3-COUNTIF(P347:P354,"&lt;"&amp;P347))/COUNTIF(P347:P354,P347))))</f>
        <v>1</v>
      </c>
      <c r="AO347" s="1">
        <f t="shared" ref="AO347" si="5282">IF(COUNT(Q347)&lt;1,0,IF((Q$3-COUNTIF(Q347:Q354,"&lt;"&amp;Q347))&lt;0,0,IF(((Q$3-COUNTIF(Q347:Q354,"&lt;"&amp;Q347))/COUNTIF(Q347:Q354,Q347))&gt;1,1,(Q$3-COUNTIF(Q347:Q354,"&lt;"&amp;Q347))/COUNTIF(Q347:Q354,Q347))))</f>
        <v>1</v>
      </c>
      <c r="AP347" s="1">
        <f t="shared" ref="AP347" si="5283">IF(COUNT(R347)&lt;1,0,IF((R$3-COUNTIF(R347:R354,"&lt;"&amp;R347))&lt;0,0,IF(((R$3-COUNTIF(R347:R354,"&lt;"&amp;R347))/COUNTIF(R347:R354,R347))&gt;1,1,(R$3-COUNTIF(R347:R354,"&lt;"&amp;R347))/COUNTIF(R347:R354,R347))))</f>
        <v>1</v>
      </c>
      <c r="AQ347" s="1">
        <f t="shared" ref="AQ347" si="5284">IF(COUNT(S347)&lt;1,0,IF((S$3-COUNTIF(S347:S354,"&lt;"&amp;S347))&lt;0,0,IF(((S$3-COUNTIF(S347:S354,"&lt;"&amp;S347))/COUNTIF(S347:S354,S347))&gt;1,1,(S$3-COUNTIF(S347:S354,"&lt;"&amp;S347))/COUNTIF(S347:S354,S347))))</f>
        <v>1</v>
      </c>
      <c r="AR347" s="1">
        <f t="shared" ref="AR347" si="5285">IF(COUNT(T347)&lt;1,0,IF((T$3-COUNTIF(T347:T354,"&lt;"&amp;T347))&lt;0,0,IF(((T$3-COUNTIF(T347:T354,"&lt;"&amp;T347))/COUNTIF(T347:T354,T347))&gt;1,1,(T$3-COUNTIF(T347:T354,"&lt;"&amp;T347))/COUNTIF(T347:T354,T347))))</f>
        <v>1</v>
      </c>
      <c r="AS347" s="1">
        <f t="shared" ref="AS347" si="5286">IF(COUNT(U347)&lt;1,0,IF((U$3-COUNTIF(U347:U354,"&lt;"&amp;U347))&lt;0,0,IF(((U$3-COUNTIF(U347:U354,"&lt;"&amp;U347))/COUNTIF(U347:U354,U347))&gt;1,1,(U$3-COUNTIF(U347:U354,"&lt;"&amp;U347))/COUNTIF(U347:U354,U347))))</f>
        <v>0</v>
      </c>
      <c r="AT347" s="1">
        <f t="shared" ref="AT347" si="5287">IF(COUNT(V347)&lt;1,0,IF((V$3-COUNTIF(V347:V354,"&lt;"&amp;V347))&lt;0,0,IF(((V$3-COUNTIF(V347:V354,"&lt;"&amp;V347))/COUNTIF(V347:V354,V347))&gt;1,1,(V$3-COUNTIF(V347:V354,"&lt;"&amp;V347))/COUNTIF(V347:V354,V347))))</f>
        <v>0</v>
      </c>
      <c r="AU347" s="1">
        <f t="shared" ref="AU347" si="5288">IF(COUNT(W347)&lt;1,0,IF((W$3-COUNTIF(W347:W354,"&lt;"&amp;W347))&lt;0,0,IF(((W$3-COUNTIF(W347:W354,"&lt;"&amp;W347))/COUNTIF(W347:W354,W347))&gt;1,1,(W$3-COUNTIF(W347:W354,"&lt;"&amp;W347))/COUNTIF(W347:W354,W347))))</f>
        <v>0</v>
      </c>
      <c r="AV347" s="1">
        <f t="shared" ref="AV347" si="5289">IF(COUNT(X347)&lt;1,0,IF((X$3-COUNTIF(X347:X354,"&lt;"&amp;X347))&lt;0,0,IF(((X$3-COUNTIF(X347:X354,"&lt;"&amp;X347))/COUNTIF(X347:X354,X347))&gt;1,1,(X$3-COUNTIF(X347:X354,"&lt;"&amp;X347))/COUNTIF(X347:X354,X347))))</f>
        <v>0</v>
      </c>
      <c r="AW347" s="1">
        <f t="shared" ref="AW347" si="5290">IF(COUNT(Y347)&lt;1,0,IF((Y$3-COUNTIF(Y347:Y354,"&lt;"&amp;Y347))&lt;0,0,IF(((Y$3-COUNTIF(Y347:Y354,"&lt;"&amp;Y347))/COUNTIF(Y347:Y354,Y347))&gt;1,1,(Y$3-COUNTIF(Y347:Y354,"&lt;"&amp;Y347))/COUNTIF(Y347:Y354,Y347))))</f>
        <v>0</v>
      </c>
    </row>
    <row r="348" spans="1:49" ht="15" x14ac:dyDescent="0.2">
      <c r="B348" s="11" t="s">
        <v>144</v>
      </c>
      <c r="C348" s="11" t="s">
        <v>221</v>
      </c>
      <c r="D348" s="7">
        <v>37</v>
      </c>
      <c r="E348" s="7">
        <v>38</v>
      </c>
      <c r="F348" s="7">
        <v>45</v>
      </c>
      <c r="G348" s="7">
        <v>39</v>
      </c>
      <c r="H348" s="7">
        <v>36</v>
      </c>
      <c r="I348" s="7">
        <v>45</v>
      </c>
      <c r="J348" s="7">
        <v>33</v>
      </c>
      <c r="K348" s="7">
        <v>39</v>
      </c>
      <c r="L348" s="7">
        <v>40</v>
      </c>
      <c r="M348" s="7">
        <v>33</v>
      </c>
      <c r="N348" s="7">
        <v>44</v>
      </c>
      <c r="O348" s="7">
        <v>39</v>
      </c>
      <c r="P348" s="7">
        <v>35</v>
      </c>
      <c r="Q348" s="7">
        <v>39</v>
      </c>
      <c r="R348" s="7">
        <v>33</v>
      </c>
      <c r="S348" s="7">
        <v>44</v>
      </c>
      <c r="T348" s="7">
        <v>36</v>
      </c>
      <c r="U348" s="7"/>
      <c r="V348" s="7"/>
      <c r="W348" s="7"/>
      <c r="X348" s="7"/>
      <c r="Y348" s="7"/>
      <c r="Z348" s="13">
        <f t="shared" ref="Z348:Z354" si="5291">IF(D348&lt;&gt;"",AVERAGE(D348:Y348),"")</f>
        <v>38.529411764705884</v>
      </c>
      <c r="AB348" s="1">
        <f>IF(COUNT(D348)&lt;1,0,IF((D$3-COUNTIF(D347:D354,"&lt;"&amp;D348))&lt;0,0,IF(((D$3-COUNTIF(D347:D354,"&lt;"&amp;D348))/COUNTIF(D347:D354,D348))&gt;1,1,(D$3-COUNTIF(D347:D354,"&lt;"&amp;D348))/COUNTIF(D347:D354,D348))))</f>
        <v>0</v>
      </c>
      <c r="AC348" s="1">
        <f t="shared" ref="AC348" si="5292">IF(COUNT(E348)&lt;1,0,IF((E$3-COUNTIF(E347:E354,"&lt;"&amp;E348))&lt;0,0,IF(((E$3-COUNTIF(E347:E354,"&lt;"&amp;E348))/COUNTIF(E347:E354,E348))&gt;1,1,(E$3-COUNTIF(E347:E354,"&lt;"&amp;E348))/COUNTIF(E347:E354,E348))))</f>
        <v>1</v>
      </c>
      <c r="AD348" s="1">
        <f t="shared" ref="AD348" si="5293">IF(COUNT(F348)&lt;1,0,IF((F$3-COUNTIF(F347:F354,"&lt;"&amp;F348))&lt;0,0,IF(((F$3-COUNTIF(F347:F354,"&lt;"&amp;F348))/COUNTIF(F347:F354,F348))&gt;1,1,(F$3-COUNTIF(F347:F354,"&lt;"&amp;F348))/COUNTIF(F347:F354,F348))))</f>
        <v>0</v>
      </c>
      <c r="AE348" s="1">
        <f t="shared" ref="AE348" si="5294">IF(COUNT(G348)&lt;1,0,IF((G$3-COUNTIF(G347:G354,"&lt;"&amp;G348))&lt;0,0,IF(((G$3-COUNTIF(G347:G354,"&lt;"&amp;G348))/COUNTIF(G347:G354,G348))&gt;1,1,(G$3-COUNTIF(G347:G354,"&lt;"&amp;G348))/COUNTIF(G347:G354,G348))))</f>
        <v>0</v>
      </c>
      <c r="AF348" s="1">
        <f t="shared" ref="AF348" si="5295">IF(COUNT(H348)&lt;1,0,IF((H$3-COUNTIF(H347:H354,"&lt;"&amp;H348))&lt;0,0,IF(((H$3-COUNTIF(H347:H354,"&lt;"&amp;H348))/COUNTIF(H347:H354,H348))&gt;1,1,(H$3-COUNTIF(H347:H354,"&lt;"&amp;H348))/COUNTIF(H347:H354,H348))))</f>
        <v>1</v>
      </c>
      <c r="AG348" s="1">
        <f t="shared" ref="AG348" si="5296">IF(COUNT(I348)&lt;1,0,IF((I$3-COUNTIF(I347:I354,"&lt;"&amp;I348))&lt;0,0,IF(((I$3-COUNTIF(I347:I354,"&lt;"&amp;I348))/COUNTIF(I347:I354,I348))&gt;1,1,(I$3-COUNTIF(I347:I354,"&lt;"&amp;I348))/COUNTIF(I347:I354,I348))))</f>
        <v>0.25</v>
      </c>
      <c r="AH348" s="1">
        <f t="shared" ref="AH348" si="5297">IF(COUNT(J348)&lt;1,0,IF((J$3-COUNTIF(J347:J354,"&lt;"&amp;J348))&lt;0,0,IF(((J$3-COUNTIF(J347:J354,"&lt;"&amp;J348))/COUNTIF(J347:J354,J348))&gt;1,1,(J$3-COUNTIF(J347:J354,"&lt;"&amp;J348))/COUNTIF(J347:J354,J348))))</f>
        <v>1</v>
      </c>
      <c r="AI348" s="1">
        <f t="shared" ref="AI348" si="5298">IF(COUNT(K348)&lt;1,0,IF((K$3-COUNTIF(K347:K354,"&lt;"&amp;K348))&lt;0,0,IF(((K$3-COUNTIF(K347:K354,"&lt;"&amp;K348))/COUNTIF(K347:K354,K348))&gt;1,1,(K$3-COUNTIF(K347:K354,"&lt;"&amp;K348))/COUNTIF(K347:K354,K348))))</f>
        <v>0.66666666666666663</v>
      </c>
      <c r="AJ348" s="1">
        <f t="shared" ref="AJ348" si="5299">IF(COUNT(L348)&lt;1,0,IF((L$3-COUNTIF(L347:L354,"&lt;"&amp;L348))&lt;0,0,IF(((L$3-COUNTIF(L347:L354,"&lt;"&amp;L348))/COUNTIF(L347:L354,L348))&gt;1,1,(L$3-COUNTIF(L347:L354,"&lt;"&amp;L348))/COUNTIF(L347:L354,L348))))</f>
        <v>0.5</v>
      </c>
      <c r="AK348" s="1">
        <f t="shared" ref="AK348" si="5300">IF(COUNT(M348)&lt;1,0,IF((M$3-COUNTIF(M347:M354,"&lt;"&amp;M348))&lt;0,0,IF(((M$3-COUNTIF(M347:M354,"&lt;"&amp;M348))/COUNTIF(M347:M354,M348))&gt;1,1,(M$3-COUNTIF(M347:M354,"&lt;"&amp;M348))/COUNTIF(M347:M354,M348))))</f>
        <v>1</v>
      </c>
      <c r="AL348" s="1">
        <f t="shared" ref="AL348" si="5301">IF(COUNT(N348)&lt;1,0,IF((N$3-COUNTIF(N347:N354,"&lt;"&amp;N348))&lt;0,0,IF(((N$3-COUNTIF(N347:N354,"&lt;"&amp;N348))/COUNTIF(N347:N354,N348))&gt;1,1,(N$3-COUNTIF(N347:N354,"&lt;"&amp;N348))/COUNTIF(N347:N354,N348))))</f>
        <v>0</v>
      </c>
      <c r="AM348" s="1">
        <f t="shared" ref="AM348" si="5302">IF(COUNT(O348)&lt;1,0,IF((O$3-COUNTIF(O347:O354,"&lt;"&amp;O348))&lt;0,0,IF(((O$3-COUNTIF(O347:O354,"&lt;"&amp;O348))/COUNTIF(O347:O354,O348))&gt;1,1,(O$3-COUNTIF(O347:O354,"&lt;"&amp;O348))/COUNTIF(O347:O354,O348))))</f>
        <v>0</v>
      </c>
      <c r="AN348" s="1">
        <f t="shared" ref="AN348" si="5303">IF(COUNT(P348)&lt;1,0,IF((P$3-COUNTIF(P347:P354,"&lt;"&amp;P348))&lt;0,0,IF(((P$3-COUNTIF(P347:P354,"&lt;"&amp;P348))/COUNTIF(P347:P354,P348))&gt;1,1,(P$3-COUNTIF(P347:P354,"&lt;"&amp;P348))/COUNTIF(P347:P354,P348))))</f>
        <v>1</v>
      </c>
      <c r="AO348" s="1">
        <f t="shared" ref="AO348" si="5304">IF(COUNT(Q348)&lt;1,0,IF((Q$3-COUNTIF(Q347:Q354,"&lt;"&amp;Q348))&lt;0,0,IF(((Q$3-COUNTIF(Q347:Q354,"&lt;"&amp;Q348))/COUNTIF(Q347:Q354,Q348))&gt;1,1,(Q$3-COUNTIF(Q347:Q354,"&lt;"&amp;Q348))/COUNTIF(Q347:Q354,Q348))))</f>
        <v>1</v>
      </c>
      <c r="AP348" s="1">
        <f t="shared" ref="AP348" si="5305">IF(COUNT(R348)&lt;1,0,IF((R$3-COUNTIF(R347:R354,"&lt;"&amp;R348))&lt;0,0,IF(((R$3-COUNTIF(R347:R354,"&lt;"&amp;R348))/COUNTIF(R347:R354,R348))&gt;1,1,(R$3-COUNTIF(R347:R354,"&lt;"&amp;R348))/COUNTIF(R347:R354,R348))))</f>
        <v>1</v>
      </c>
      <c r="AQ348" s="1">
        <f t="shared" ref="AQ348" si="5306">IF(COUNT(S348)&lt;1,0,IF((S$3-COUNTIF(S347:S354,"&lt;"&amp;S348))&lt;0,0,IF(((S$3-COUNTIF(S347:S354,"&lt;"&amp;S348))/COUNTIF(S347:S354,S348))&gt;1,1,(S$3-COUNTIF(S347:S354,"&lt;"&amp;S348))/COUNTIF(S347:S354,S348))))</f>
        <v>0</v>
      </c>
      <c r="AR348" s="1">
        <f t="shared" ref="AR348" si="5307">IF(COUNT(T348)&lt;1,0,IF((T$3-COUNTIF(T347:T354,"&lt;"&amp;T348))&lt;0,0,IF(((T$3-COUNTIF(T347:T354,"&lt;"&amp;T348))/COUNTIF(T347:T354,T348))&gt;1,1,(T$3-COUNTIF(T347:T354,"&lt;"&amp;T348))/COUNTIF(T347:T354,T348))))</f>
        <v>1</v>
      </c>
      <c r="AS348" s="1">
        <f t="shared" ref="AS348" si="5308">IF(COUNT(U348)&lt;1,0,IF((U$3-COUNTIF(U347:U354,"&lt;"&amp;U348))&lt;0,0,IF(((U$3-COUNTIF(U347:U354,"&lt;"&amp;U348))/COUNTIF(U347:U354,U348))&gt;1,1,(U$3-COUNTIF(U347:U354,"&lt;"&amp;U348))/COUNTIF(U347:U354,U348))))</f>
        <v>0</v>
      </c>
      <c r="AT348" s="1">
        <f t="shared" ref="AT348" si="5309">IF(COUNT(V348)&lt;1,0,IF((V$3-COUNTIF(V347:V354,"&lt;"&amp;V348))&lt;0,0,IF(((V$3-COUNTIF(V347:V354,"&lt;"&amp;V348))/COUNTIF(V347:V354,V348))&gt;1,1,(V$3-COUNTIF(V347:V354,"&lt;"&amp;V348))/COUNTIF(V347:V354,V348))))</f>
        <v>0</v>
      </c>
      <c r="AU348" s="1">
        <f t="shared" ref="AU348" si="5310">IF(COUNT(W348)&lt;1,0,IF((W$3-COUNTIF(W347:W354,"&lt;"&amp;W348))&lt;0,0,IF(((W$3-COUNTIF(W347:W354,"&lt;"&amp;W348))/COUNTIF(W347:W354,W348))&gt;1,1,(W$3-COUNTIF(W347:W354,"&lt;"&amp;W348))/COUNTIF(W347:W354,W348))))</f>
        <v>0</v>
      </c>
      <c r="AV348" s="1">
        <f t="shared" ref="AV348" si="5311">IF(COUNT(X348)&lt;1,0,IF((X$3-COUNTIF(X347:X354,"&lt;"&amp;X348))&lt;0,0,IF(((X$3-COUNTIF(X347:X354,"&lt;"&amp;X348))/COUNTIF(X347:X354,X348))&gt;1,1,(X$3-COUNTIF(X347:X354,"&lt;"&amp;X348))/COUNTIF(X347:X354,X348))))</f>
        <v>0</v>
      </c>
      <c r="AW348" s="1">
        <f t="shared" ref="AW348" si="5312">IF(COUNT(Y348)&lt;1,0,IF((Y$3-COUNTIF(Y347:Y354,"&lt;"&amp;Y348))&lt;0,0,IF(((Y$3-COUNTIF(Y347:Y354,"&lt;"&amp;Y348))/COUNTIF(Y347:Y354,Y348))&gt;1,1,(Y$3-COUNTIF(Y347:Y354,"&lt;"&amp;Y348))/COUNTIF(Y347:Y354,Y348))))</f>
        <v>0</v>
      </c>
    </row>
    <row r="349" spans="1:49" ht="15" x14ac:dyDescent="0.2">
      <c r="B349" s="11" t="s">
        <v>116</v>
      </c>
      <c r="C349" s="18" t="s">
        <v>221</v>
      </c>
      <c r="D349" s="7">
        <v>36</v>
      </c>
      <c r="E349" s="7">
        <v>39</v>
      </c>
      <c r="F349" s="7">
        <v>33</v>
      </c>
      <c r="G349" s="7">
        <v>36</v>
      </c>
      <c r="H349" s="7">
        <v>41</v>
      </c>
      <c r="I349" s="7">
        <v>45</v>
      </c>
      <c r="J349" s="7">
        <v>39</v>
      </c>
      <c r="K349" s="7">
        <v>35</v>
      </c>
      <c r="L349" s="7">
        <v>35</v>
      </c>
      <c r="M349" s="7">
        <v>35</v>
      </c>
      <c r="N349" s="7">
        <v>45</v>
      </c>
      <c r="O349" s="7">
        <v>41</v>
      </c>
      <c r="P349" s="7">
        <v>39</v>
      </c>
      <c r="Q349" s="7">
        <v>45</v>
      </c>
      <c r="R349" s="7">
        <v>37</v>
      </c>
      <c r="S349" s="7">
        <v>37</v>
      </c>
      <c r="T349" s="7">
        <v>36</v>
      </c>
      <c r="U349" s="7"/>
      <c r="V349" s="7"/>
      <c r="W349" s="7"/>
      <c r="X349" s="7"/>
      <c r="Y349" s="7"/>
      <c r="Z349" s="13">
        <f t="shared" si="5291"/>
        <v>38.470588235294116</v>
      </c>
      <c r="AB349" s="1">
        <f>IF(COUNT(D349)&lt;1,0,IF((D$3-COUNTIF(D347:D354,"&lt;"&amp;D349))&lt;0,0,IF(((D$3-COUNTIF(D347:D354,"&lt;"&amp;D349))/COUNTIF(D347:D354,D349))&gt;1,1,(D$3-COUNTIF(D347:D354,"&lt;"&amp;D349))/COUNTIF(D347:D354,D349))))</f>
        <v>1</v>
      </c>
      <c r="AC349" s="1">
        <f t="shared" ref="AC349" si="5313">IF(COUNT(E349)&lt;1,0,IF((E$3-COUNTIF(E347:E354,"&lt;"&amp;E349))&lt;0,0,IF(((E$3-COUNTIF(E347:E354,"&lt;"&amp;E349))/COUNTIF(E347:E354,E349))&gt;1,1,(E$3-COUNTIF(E347:E354,"&lt;"&amp;E349))/COUNTIF(E347:E354,E349))))</f>
        <v>0</v>
      </c>
      <c r="AD349" s="1">
        <f t="shared" ref="AD349" si="5314">IF(COUNT(F349)&lt;1,0,IF((F$3-COUNTIF(F347:F354,"&lt;"&amp;F349))&lt;0,0,IF(((F$3-COUNTIF(F347:F354,"&lt;"&amp;F349))/COUNTIF(F347:F354,F349))&gt;1,1,(F$3-COUNTIF(F347:F354,"&lt;"&amp;F349))/COUNTIF(F347:F354,F349))))</f>
        <v>1</v>
      </c>
      <c r="AE349" s="1">
        <f t="shared" ref="AE349" si="5315">IF(COUNT(G349)&lt;1,0,IF((G$3-COUNTIF(G347:G354,"&lt;"&amp;G349))&lt;0,0,IF(((G$3-COUNTIF(G347:G354,"&lt;"&amp;G349))/COUNTIF(G347:G354,G349))&gt;1,1,(G$3-COUNTIF(G347:G354,"&lt;"&amp;G349))/COUNTIF(G347:G354,G349))))</f>
        <v>1</v>
      </c>
      <c r="AF349" s="1">
        <f t="shared" ref="AF349" si="5316">IF(COUNT(H349)&lt;1,0,IF((H$3-COUNTIF(H347:H354,"&lt;"&amp;H349))&lt;0,0,IF(((H$3-COUNTIF(H347:H354,"&lt;"&amp;H349))/COUNTIF(H347:H354,H349))&gt;1,1,(H$3-COUNTIF(H347:H354,"&lt;"&amp;H349))/COUNTIF(H347:H354,H349))))</f>
        <v>0.33333333333333331</v>
      </c>
      <c r="AG349" s="1">
        <f t="shared" ref="AG349" si="5317">IF(COUNT(I349)&lt;1,0,IF((I$3-COUNTIF(I347:I354,"&lt;"&amp;I349))&lt;0,0,IF(((I$3-COUNTIF(I347:I354,"&lt;"&amp;I349))/COUNTIF(I347:I354,I349))&gt;1,1,(I$3-COUNTIF(I347:I354,"&lt;"&amp;I349))/COUNTIF(I347:I354,I349))))</f>
        <v>0.25</v>
      </c>
      <c r="AH349" s="1">
        <f t="shared" ref="AH349" si="5318">IF(COUNT(J349)&lt;1,0,IF((J$3-COUNTIF(J347:J354,"&lt;"&amp;J349))&lt;0,0,IF(((J$3-COUNTIF(J347:J354,"&lt;"&amp;J349))/COUNTIF(J347:J354,J349))&gt;1,1,(J$3-COUNTIF(J347:J354,"&lt;"&amp;J349))/COUNTIF(J347:J354,J349))))</f>
        <v>0</v>
      </c>
      <c r="AI349" s="1">
        <f t="shared" ref="AI349" si="5319">IF(COUNT(K349)&lt;1,0,IF((K$3-COUNTIF(K347:K354,"&lt;"&amp;K349))&lt;0,0,IF(((K$3-COUNTIF(K347:K354,"&lt;"&amp;K349))/COUNTIF(K347:K354,K349))&gt;1,1,(K$3-COUNTIF(K347:K354,"&lt;"&amp;K349))/COUNTIF(K347:K354,K349))))</f>
        <v>1</v>
      </c>
      <c r="AJ349" s="1">
        <f t="shared" ref="AJ349" si="5320">IF(COUNT(L349)&lt;1,0,IF((L$3-COUNTIF(L347:L354,"&lt;"&amp;L349))&lt;0,0,IF(((L$3-COUNTIF(L347:L354,"&lt;"&amp;L349))/COUNTIF(L347:L354,L349))&gt;1,1,(L$3-COUNTIF(L347:L354,"&lt;"&amp;L349))/COUNTIF(L347:L354,L349))))</f>
        <v>1</v>
      </c>
      <c r="AK349" s="1">
        <f t="shared" ref="AK349" si="5321">IF(COUNT(M349)&lt;1,0,IF((M$3-COUNTIF(M347:M354,"&lt;"&amp;M349))&lt;0,0,IF(((M$3-COUNTIF(M347:M354,"&lt;"&amp;M349))/COUNTIF(M347:M354,M349))&gt;1,1,(M$3-COUNTIF(M347:M354,"&lt;"&amp;M349))/COUNTIF(M347:M354,M349))))</f>
        <v>1</v>
      </c>
      <c r="AL349" s="1">
        <f t="shared" ref="AL349" si="5322">IF(COUNT(N349)&lt;1,0,IF((N$3-COUNTIF(N347:N354,"&lt;"&amp;N349))&lt;0,0,IF(((N$3-COUNTIF(N347:N354,"&lt;"&amp;N349))/COUNTIF(N347:N354,N349))&gt;1,1,(N$3-COUNTIF(N347:N354,"&lt;"&amp;N349))/COUNTIF(N347:N354,N349))))</f>
        <v>0</v>
      </c>
      <c r="AM349" s="1">
        <f t="shared" ref="AM349" si="5323">IF(COUNT(O349)&lt;1,0,IF((O$3-COUNTIF(O347:O354,"&lt;"&amp;O349))&lt;0,0,IF(((O$3-COUNTIF(O347:O354,"&lt;"&amp;O349))/COUNTIF(O347:O354,O349))&gt;1,1,(O$3-COUNTIF(O347:O354,"&lt;"&amp;O349))/COUNTIF(O347:O354,O349))))</f>
        <v>0</v>
      </c>
      <c r="AN349" s="1">
        <f t="shared" ref="AN349" si="5324">IF(COUNT(P349)&lt;1,0,IF((P$3-COUNTIF(P347:P354,"&lt;"&amp;P349))&lt;0,0,IF(((P$3-COUNTIF(P347:P354,"&lt;"&amp;P349))/COUNTIF(P347:P354,P349))&gt;1,1,(P$3-COUNTIF(P347:P354,"&lt;"&amp;P349))/COUNTIF(P347:P354,P349))))</f>
        <v>0</v>
      </c>
      <c r="AO349" s="1">
        <f t="shared" ref="AO349" si="5325">IF(COUNT(Q349)&lt;1,0,IF((Q$3-COUNTIF(Q347:Q354,"&lt;"&amp;Q349))&lt;0,0,IF(((Q$3-COUNTIF(Q347:Q354,"&lt;"&amp;Q349))/COUNTIF(Q347:Q354,Q349))&gt;1,1,(Q$3-COUNTIF(Q347:Q354,"&lt;"&amp;Q349))/COUNTIF(Q347:Q354,Q349))))</f>
        <v>0</v>
      </c>
      <c r="AP349" s="1">
        <f t="shared" ref="AP349" si="5326">IF(COUNT(R349)&lt;1,0,IF((R$3-COUNTIF(R347:R354,"&lt;"&amp;R349))&lt;0,0,IF(((R$3-COUNTIF(R347:R354,"&lt;"&amp;R349))/COUNTIF(R347:R354,R349))&gt;1,1,(R$3-COUNTIF(R347:R354,"&lt;"&amp;R349))/COUNTIF(R347:R354,R349))))</f>
        <v>1</v>
      </c>
      <c r="AQ349" s="1">
        <f t="shared" ref="AQ349" si="5327">IF(COUNT(S349)&lt;1,0,IF((S$3-COUNTIF(S347:S354,"&lt;"&amp;S349))&lt;0,0,IF(((S$3-COUNTIF(S347:S354,"&lt;"&amp;S349))/COUNTIF(S347:S354,S349))&gt;1,1,(S$3-COUNTIF(S347:S354,"&lt;"&amp;S349))/COUNTIF(S347:S354,S349))))</f>
        <v>1</v>
      </c>
      <c r="AR349" s="1">
        <f t="shared" ref="AR349" si="5328">IF(COUNT(T349)&lt;1,0,IF((T$3-COUNTIF(T347:T354,"&lt;"&amp;T349))&lt;0,0,IF(((T$3-COUNTIF(T347:T354,"&lt;"&amp;T349))/COUNTIF(T347:T354,T349))&gt;1,1,(T$3-COUNTIF(T347:T354,"&lt;"&amp;T349))/COUNTIF(T347:T354,T349))))</f>
        <v>1</v>
      </c>
      <c r="AS349" s="1">
        <f t="shared" ref="AS349" si="5329">IF(COUNT(U349)&lt;1,0,IF((U$3-COUNTIF(U347:U354,"&lt;"&amp;U349))&lt;0,0,IF(((U$3-COUNTIF(U347:U354,"&lt;"&amp;U349))/COUNTIF(U347:U354,U349))&gt;1,1,(U$3-COUNTIF(U347:U354,"&lt;"&amp;U349))/COUNTIF(U347:U354,U349))))</f>
        <v>0</v>
      </c>
      <c r="AT349" s="1">
        <f t="shared" ref="AT349" si="5330">IF(COUNT(V349)&lt;1,0,IF((V$3-COUNTIF(V347:V354,"&lt;"&amp;V349))&lt;0,0,IF(((V$3-COUNTIF(V347:V354,"&lt;"&amp;V349))/COUNTIF(V347:V354,V349))&gt;1,1,(V$3-COUNTIF(V347:V354,"&lt;"&amp;V349))/COUNTIF(V347:V354,V349))))</f>
        <v>0</v>
      </c>
      <c r="AU349" s="1">
        <f t="shared" ref="AU349" si="5331">IF(COUNT(W349)&lt;1,0,IF((W$3-COUNTIF(W347:W354,"&lt;"&amp;W349))&lt;0,0,IF(((W$3-COUNTIF(W347:W354,"&lt;"&amp;W349))/COUNTIF(W347:W354,W349))&gt;1,1,(W$3-COUNTIF(W347:W354,"&lt;"&amp;W349))/COUNTIF(W347:W354,W349))))</f>
        <v>0</v>
      </c>
      <c r="AV349" s="1">
        <f t="shared" ref="AV349" si="5332">IF(COUNT(X349)&lt;1,0,IF((X$3-COUNTIF(X347:X354,"&lt;"&amp;X349))&lt;0,0,IF(((X$3-COUNTIF(X347:X354,"&lt;"&amp;X349))/COUNTIF(X347:X354,X349))&gt;1,1,(X$3-COUNTIF(X347:X354,"&lt;"&amp;X349))/COUNTIF(X347:X354,X349))))</f>
        <v>0</v>
      </c>
      <c r="AW349" s="1">
        <f t="shared" ref="AW349" si="5333">IF(COUNT(Y349)&lt;1,0,IF((Y$3-COUNTIF(Y347:Y354,"&lt;"&amp;Y349))&lt;0,0,IF(((Y$3-COUNTIF(Y347:Y354,"&lt;"&amp;Y349))/COUNTIF(Y347:Y354,Y349))&gt;1,1,(Y$3-COUNTIF(Y347:Y354,"&lt;"&amp;Y349))/COUNTIF(Y347:Y354,Y349))))</f>
        <v>0</v>
      </c>
    </row>
    <row r="350" spans="1:49" ht="15" x14ac:dyDescent="0.2">
      <c r="B350" s="27" t="s">
        <v>162</v>
      </c>
      <c r="C350" s="28" t="s">
        <v>221</v>
      </c>
      <c r="D350" s="7">
        <v>30</v>
      </c>
      <c r="E350" s="7">
        <v>38</v>
      </c>
      <c r="F350" s="7">
        <v>42</v>
      </c>
      <c r="G350" s="7">
        <v>37</v>
      </c>
      <c r="H350" s="7">
        <v>41</v>
      </c>
      <c r="I350" s="7">
        <v>40</v>
      </c>
      <c r="J350" s="7">
        <v>45</v>
      </c>
      <c r="K350" s="7">
        <v>36</v>
      </c>
      <c r="L350" s="7">
        <v>37</v>
      </c>
      <c r="M350" s="7">
        <v>36</v>
      </c>
      <c r="N350" s="7">
        <v>37</v>
      </c>
      <c r="O350" s="7">
        <v>34</v>
      </c>
      <c r="P350" s="7">
        <v>33</v>
      </c>
      <c r="Q350" s="7">
        <v>43</v>
      </c>
      <c r="R350" s="7">
        <v>38</v>
      </c>
      <c r="S350" s="7">
        <v>44</v>
      </c>
      <c r="T350" s="7">
        <v>41</v>
      </c>
      <c r="U350" s="7"/>
      <c r="V350" s="7"/>
      <c r="W350" s="7"/>
      <c r="X350" s="7"/>
      <c r="Y350" s="7"/>
      <c r="Z350" s="13">
        <f t="shared" si="5291"/>
        <v>38.352941176470587</v>
      </c>
      <c r="AB350" s="1">
        <f>IF(COUNT(D350)&lt;1,0,IF((D$3-COUNTIF(D347:D354,"&lt;"&amp;D350))&lt;0,0,IF(((D$3-COUNTIF(D347:D354,"&lt;"&amp;D350))/COUNTIF(D347:D354,D350))&gt;1,1,(D$3-COUNTIF(D347:D354,"&lt;"&amp;D350))/COUNTIF(D347:D354,D350))))</f>
        <v>1</v>
      </c>
      <c r="AC350" s="1">
        <f t="shared" ref="AC350" si="5334">IF(COUNT(E350)&lt;1,0,IF((E$3-COUNTIF(E347:E354,"&lt;"&amp;E350))&lt;0,0,IF(((E$3-COUNTIF(E347:E354,"&lt;"&amp;E350))/COUNTIF(E347:E354,E350))&gt;1,1,(E$3-COUNTIF(E347:E354,"&lt;"&amp;E350))/COUNTIF(E347:E354,E350))))</f>
        <v>1</v>
      </c>
      <c r="AD350" s="1">
        <f t="shared" ref="AD350" si="5335">IF(COUNT(F350)&lt;1,0,IF((F$3-COUNTIF(F347:F354,"&lt;"&amp;F350))&lt;0,0,IF(((F$3-COUNTIF(F347:F354,"&lt;"&amp;F350))/COUNTIF(F347:F354,F350))&gt;1,1,(F$3-COUNTIF(F347:F354,"&lt;"&amp;F350))/COUNTIF(F347:F354,F350))))</f>
        <v>0</v>
      </c>
      <c r="AE350" s="1">
        <f t="shared" ref="AE350" si="5336">IF(COUNT(G350)&lt;1,0,IF((G$3-COUNTIF(G347:G354,"&lt;"&amp;G350))&lt;0,0,IF(((G$3-COUNTIF(G347:G354,"&lt;"&amp;G350))/COUNTIF(G347:G354,G350))&gt;1,1,(G$3-COUNTIF(G347:G354,"&lt;"&amp;G350))/COUNTIF(G347:G354,G350))))</f>
        <v>0</v>
      </c>
      <c r="AF350" s="1">
        <f t="shared" ref="AF350" si="5337">IF(COUNT(H350)&lt;1,0,IF((H$3-COUNTIF(H347:H354,"&lt;"&amp;H350))&lt;0,0,IF(((H$3-COUNTIF(H347:H354,"&lt;"&amp;H350))/COUNTIF(H347:H354,H350))&gt;1,1,(H$3-COUNTIF(H347:H354,"&lt;"&amp;H350))/COUNTIF(H347:H354,H350))))</f>
        <v>0.33333333333333331</v>
      </c>
      <c r="AG350" s="1">
        <f t="shared" ref="AG350" si="5338">IF(COUNT(I350)&lt;1,0,IF((I$3-COUNTIF(I347:I354,"&lt;"&amp;I350))&lt;0,0,IF(((I$3-COUNTIF(I347:I354,"&lt;"&amp;I350))/COUNTIF(I347:I354,I350))&gt;1,1,(I$3-COUNTIF(I347:I354,"&lt;"&amp;I350))/COUNTIF(I347:I354,I350))))</f>
        <v>1</v>
      </c>
      <c r="AH350" s="1">
        <f t="shared" ref="AH350" si="5339">IF(COUNT(J350)&lt;1,0,IF((J$3-COUNTIF(J347:J354,"&lt;"&amp;J350))&lt;0,0,IF(((J$3-COUNTIF(J347:J354,"&lt;"&amp;J350))/COUNTIF(J347:J354,J350))&gt;1,1,(J$3-COUNTIF(J347:J354,"&lt;"&amp;J350))/COUNTIF(J347:J354,J350))))</f>
        <v>0</v>
      </c>
      <c r="AI350" s="1">
        <f t="shared" ref="AI350" si="5340">IF(COUNT(K350)&lt;1,0,IF((K$3-COUNTIF(K347:K354,"&lt;"&amp;K350))&lt;0,0,IF(((K$3-COUNTIF(K347:K354,"&lt;"&amp;K350))/COUNTIF(K347:K354,K350))&gt;1,1,(K$3-COUNTIF(K347:K354,"&lt;"&amp;K350))/COUNTIF(K347:K354,K350))))</f>
        <v>1</v>
      </c>
      <c r="AJ350" s="1">
        <f t="shared" ref="AJ350" si="5341">IF(COUNT(L350)&lt;1,0,IF((L$3-COUNTIF(L347:L354,"&lt;"&amp;L350))&lt;0,0,IF(((L$3-COUNTIF(L347:L354,"&lt;"&amp;L350))/COUNTIF(L347:L354,L350))&gt;1,1,(L$3-COUNTIF(L347:L354,"&lt;"&amp;L350))/COUNTIF(L347:L354,L350))))</f>
        <v>1</v>
      </c>
      <c r="AK350" s="1">
        <f t="shared" ref="AK350" si="5342">IF(COUNT(M350)&lt;1,0,IF((M$3-COUNTIF(M347:M354,"&lt;"&amp;M350))&lt;0,0,IF(((M$3-COUNTIF(M347:M354,"&lt;"&amp;M350))/COUNTIF(M347:M354,M350))&gt;1,1,(M$3-COUNTIF(M347:M354,"&lt;"&amp;M350))/COUNTIF(M347:M354,M350))))</f>
        <v>1</v>
      </c>
      <c r="AL350" s="1">
        <f t="shared" ref="AL350" si="5343">IF(COUNT(N350)&lt;1,0,IF((N$3-COUNTIF(N347:N354,"&lt;"&amp;N350))&lt;0,0,IF(((N$3-COUNTIF(N347:N354,"&lt;"&amp;N350))/COUNTIF(N347:N354,N350))&gt;1,1,(N$3-COUNTIF(N347:N354,"&lt;"&amp;N350))/COUNTIF(N347:N354,N350))))</f>
        <v>1</v>
      </c>
      <c r="AM350" s="1">
        <f t="shared" ref="AM350" si="5344">IF(COUNT(O350)&lt;1,0,IF((O$3-COUNTIF(O347:O354,"&lt;"&amp;O350))&lt;0,0,IF(((O$3-COUNTIF(O347:O354,"&lt;"&amp;O350))/COUNTIF(O347:O354,O350))&gt;1,1,(O$3-COUNTIF(O347:O354,"&lt;"&amp;O350))/COUNTIF(O347:O354,O350))))</f>
        <v>1</v>
      </c>
      <c r="AN350" s="1">
        <f t="shared" ref="AN350" si="5345">IF(COUNT(P350)&lt;1,0,IF((P$3-COUNTIF(P347:P354,"&lt;"&amp;P350))&lt;0,0,IF(((P$3-COUNTIF(P347:P354,"&lt;"&amp;P350))/COUNTIF(P347:P354,P350))&gt;1,1,(P$3-COUNTIF(P347:P354,"&lt;"&amp;P350))/COUNTIF(P347:P354,P350))))</f>
        <v>1</v>
      </c>
      <c r="AO350" s="1">
        <f t="shared" ref="AO350" si="5346">IF(COUNT(Q350)&lt;1,0,IF((Q$3-COUNTIF(Q347:Q354,"&lt;"&amp;Q350))&lt;0,0,IF(((Q$3-COUNTIF(Q347:Q354,"&lt;"&amp;Q350))/COUNTIF(Q347:Q354,Q350))&gt;1,1,(Q$3-COUNTIF(Q347:Q354,"&lt;"&amp;Q350))/COUNTIF(Q347:Q354,Q350))))</f>
        <v>0</v>
      </c>
      <c r="AP350" s="1">
        <f t="shared" ref="AP350" si="5347">IF(COUNT(R350)&lt;1,0,IF((R$3-COUNTIF(R347:R354,"&lt;"&amp;R350))&lt;0,0,IF(((R$3-COUNTIF(R347:R354,"&lt;"&amp;R350))/COUNTIF(R347:R354,R350))&gt;1,1,(R$3-COUNTIF(R347:R354,"&lt;"&amp;R350))/COUNTIF(R347:R354,R350))))</f>
        <v>1</v>
      </c>
      <c r="AQ350" s="1">
        <f t="shared" ref="AQ350" si="5348">IF(COUNT(S350)&lt;1,0,IF((S$3-COUNTIF(S347:S354,"&lt;"&amp;S350))&lt;0,0,IF(((S$3-COUNTIF(S347:S354,"&lt;"&amp;S350))/COUNTIF(S347:S354,S350))&gt;1,1,(S$3-COUNTIF(S347:S354,"&lt;"&amp;S350))/COUNTIF(S347:S354,S350))))</f>
        <v>0</v>
      </c>
      <c r="AR350" s="1">
        <f t="shared" ref="AR350" si="5349">IF(COUNT(T350)&lt;1,0,IF((T$3-COUNTIF(T347:T354,"&lt;"&amp;T350))&lt;0,0,IF(((T$3-COUNTIF(T347:T354,"&lt;"&amp;T350))/COUNTIF(T347:T354,T350))&gt;1,1,(T$3-COUNTIF(T347:T354,"&lt;"&amp;T350))/COUNTIF(T347:T354,T350))))</f>
        <v>0.5</v>
      </c>
      <c r="AS350" s="1">
        <f t="shared" ref="AS350" si="5350">IF(COUNT(U350)&lt;1,0,IF((U$3-COUNTIF(U347:U354,"&lt;"&amp;U350))&lt;0,0,IF(((U$3-COUNTIF(U347:U354,"&lt;"&amp;U350))/COUNTIF(U347:U354,U350))&gt;1,1,(U$3-COUNTIF(U347:U354,"&lt;"&amp;U350))/COUNTIF(U347:U354,U350))))</f>
        <v>0</v>
      </c>
      <c r="AT350" s="1">
        <f t="shared" ref="AT350" si="5351">IF(COUNT(V350)&lt;1,0,IF((V$3-COUNTIF(V347:V354,"&lt;"&amp;V350))&lt;0,0,IF(((V$3-COUNTIF(V347:V354,"&lt;"&amp;V350))/COUNTIF(V347:V354,V350))&gt;1,1,(V$3-COUNTIF(V347:V354,"&lt;"&amp;V350))/COUNTIF(V347:V354,V350))))</f>
        <v>0</v>
      </c>
      <c r="AU350" s="1">
        <f t="shared" ref="AU350" si="5352">IF(COUNT(W350)&lt;1,0,IF((W$3-COUNTIF(W347:W354,"&lt;"&amp;W350))&lt;0,0,IF(((W$3-COUNTIF(W347:W354,"&lt;"&amp;W350))/COUNTIF(W347:W354,W350))&gt;1,1,(W$3-COUNTIF(W347:W354,"&lt;"&amp;W350))/COUNTIF(W347:W354,W350))))</f>
        <v>0</v>
      </c>
      <c r="AV350" s="1">
        <f t="shared" ref="AV350" si="5353">IF(COUNT(X350)&lt;1,0,IF((X$3-COUNTIF(X347:X354,"&lt;"&amp;X350))&lt;0,0,IF(((X$3-COUNTIF(X347:X354,"&lt;"&amp;X350))/COUNTIF(X347:X354,X350))&gt;1,1,(X$3-COUNTIF(X347:X354,"&lt;"&amp;X350))/COUNTIF(X347:X354,X350))))</f>
        <v>0</v>
      </c>
      <c r="AW350" s="1">
        <f t="shared" ref="AW350" si="5354">IF(COUNT(Y350)&lt;1,0,IF((Y$3-COUNTIF(Y347:Y354,"&lt;"&amp;Y350))&lt;0,0,IF(((Y$3-COUNTIF(Y347:Y354,"&lt;"&amp;Y350))/COUNTIF(Y347:Y354,Y350))&gt;1,1,(Y$3-COUNTIF(Y347:Y354,"&lt;"&amp;Y350))/COUNTIF(Y347:Y354,Y350))))</f>
        <v>0</v>
      </c>
    </row>
    <row r="351" spans="1:49" ht="15" x14ac:dyDescent="0.2">
      <c r="B351" s="11" t="s">
        <v>68</v>
      </c>
      <c r="C351" s="11" t="s">
        <v>245</v>
      </c>
      <c r="D351" s="7">
        <v>35</v>
      </c>
      <c r="E351" s="7">
        <v>37</v>
      </c>
      <c r="F351" s="7">
        <v>45</v>
      </c>
      <c r="G351" s="7">
        <v>35</v>
      </c>
      <c r="H351" s="7">
        <v>38</v>
      </c>
      <c r="I351" s="7">
        <v>45</v>
      </c>
      <c r="J351" s="7">
        <v>36</v>
      </c>
      <c r="K351" s="7">
        <v>45</v>
      </c>
      <c r="L351" s="7">
        <v>36</v>
      </c>
      <c r="M351" s="7">
        <v>36</v>
      </c>
      <c r="N351" s="7">
        <v>36</v>
      </c>
      <c r="O351" s="7">
        <v>36</v>
      </c>
      <c r="P351" s="7">
        <v>38</v>
      </c>
      <c r="Q351" s="7">
        <v>45</v>
      </c>
      <c r="R351" s="7">
        <v>45</v>
      </c>
      <c r="S351" s="7">
        <v>39</v>
      </c>
      <c r="T351" s="7">
        <v>45</v>
      </c>
      <c r="U351" s="7"/>
      <c r="V351" s="7"/>
      <c r="W351" s="7"/>
      <c r="X351" s="7"/>
      <c r="Y351" s="7"/>
      <c r="Z351" s="13">
        <f t="shared" si="5291"/>
        <v>39.529411764705884</v>
      </c>
      <c r="AB351" s="1">
        <f>IF(COUNT(D351)&lt;1,0,IF((D$3-COUNTIF(D347:D354,"&lt;"&amp;D351))&lt;0,0,IF(((D$3-COUNTIF(D347:D354,"&lt;"&amp;D351))/COUNTIF(D347:D354,D351))&gt;1,1,(D$3-COUNTIF(D347:D354,"&lt;"&amp;D351))/COUNTIF(D347:D354,D351))))</f>
        <v>1</v>
      </c>
      <c r="AC351" s="1">
        <f t="shared" ref="AC351" si="5355">IF(COUNT(E351)&lt;1,0,IF((E$3-COUNTIF(E347:E354,"&lt;"&amp;E351))&lt;0,0,IF(((E$3-COUNTIF(E347:E354,"&lt;"&amp;E351))/COUNTIF(E347:E354,E351))&gt;1,1,(E$3-COUNTIF(E347:E354,"&lt;"&amp;E351))/COUNTIF(E347:E354,E351))))</f>
        <v>1</v>
      </c>
      <c r="AD351" s="1">
        <f t="shared" ref="AD351" si="5356">IF(COUNT(F351)&lt;1,0,IF((F$3-COUNTIF(F347:F354,"&lt;"&amp;F351))&lt;0,0,IF(((F$3-COUNTIF(F347:F354,"&lt;"&amp;F351))/COUNTIF(F347:F354,F351))&gt;1,1,(F$3-COUNTIF(F347:F354,"&lt;"&amp;F351))/COUNTIF(F347:F354,F351))))</f>
        <v>0</v>
      </c>
      <c r="AE351" s="1">
        <f t="shared" ref="AE351" si="5357">IF(COUNT(G351)&lt;1,0,IF((G$3-COUNTIF(G347:G354,"&lt;"&amp;G351))&lt;0,0,IF(((G$3-COUNTIF(G347:G354,"&lt;"&amp;G351))/COUNTIF(G347:G354,G351))&gt;1,1,(G$3-COUNTIF(G347:G354,"&lt;"&amp;G351))/COUNTIF(G347:G354,G351))))</f>
        <v>1</v>
      </c>
      <c r="AF351" s="1">
        <f t="shared" ref="AF351" si="5358">IF(COUNT(H351)&lt;1,0,IF((H$3-COUNTIF(H347:H354,"&lt;"&amp;H351))&lt;0,0,IF(((H$3-COUNTIF(H347:H354,"&lt;"&amp;H351))/COUNTIF(H347:H354,H351))&gt;1,1,(H$3-COUNTIF(H347:H354,"&lt;"&amp;H351))/COUNTIF(H347:H354,H351))))</f>
        <v>1</v>
      </c>
      <c r="AG351" s="1">
        <f t="shared" ref="AG351" si="5359">IF(COUNT(I351)&lt;1,0,IF((I$3-COUNTIF(I347:I354,"&lt;"&amp;I351))&lt;0,0,IF(((I$3-COUNTIF(I347:I354,"&lt;"&amp;I351))/COUNTIF(I347:I354,I351))&gt;1,1,(I$3-COUNTIF(I347:I354,"&lt;"&amp;I351))/COUNTIF(I347:I354,I351))))</f>
        <v>0.25</v>
      </c>
      <c r="AH351" s="1">
        <f t="shared" ref="AH351" si="5360">IF(COUNT(J351)&lt;1,0,IF((J$3-COUNTIF(J347:J354,"&lt;"&amp;J351))&lt;0,0,IF(((J$3-COUNTIF(J347:J354,"&lt;"&amp;J351))/COUNTIF(J347:J354,J351))&gt;1,1,(J$3-COUNTIF(J347:J354,"&lt;"&amp;J351))/COUNTIF(J347:J354,J351))))</f>
        <v>1</v>
      </c>
      <c r="AI351" s="1">
        <f t="shared" ref="AI351" si="5361">IF(COUNT(K351)&lt;1,0,IF((K$3-COUNTIF(K347:K354,"&lt;"&amp;K351))&lt;0,0,IF(((K$3-COUNTIF(K347:K354,"&lt;"&amp;K351))/COUNTIF(K347:K354,K351))&gt;1,1,(K$3-COUNTIF(K347:K354,"&lt;"&amp;K351))/COUNTIF(K347:K354,K351))))</f>
        <v>0</v>
      </c>
      <c r="AJ351" s="1">
        <f t="shared" ref="AJ351" si="5362">IF(COUNT(L351)&lt;1,0,IF((L$3-COUNTIF(L347:L354,"&lt;"&amp;L351))&lt;0,0,IF(((L$3-COUNTIF(L347:L354,"&lt;"&amp;L351))/COUNTIF(L347:L354,L351))&gt;1,1,(L$3-COUNTIF(L347:L354,"&lt;"&amp;L351))/COUNTIF(L347:L354,L351))))</f>
        <v>1</v>
      </c>
      <c r="AK351" s="1">
        <f t="shared" ref="AK351" si="5363">IF(COUNT(M351)&lt;1,0,IF((M$3-COUNTIF(M347:M354,"&lt;"&amp;M351))&lt;0,0,IF(((M$3-COUNTIF(M347:M354,"&lt;"&amp;M351))/COUNTIF(M347:M354,M351))&gt;1,1,(M$3-COUNTIF(M347:M354,"&lt;"&amp;M351))/COUNTIF(M347:M354,M351))))</f>
        <v>1</v>
      </c>
      <c r="AL351" s="1">
        <f t="shared" ref="AL351" si="5364">IF(COUNT(N351)&lt;1,0,IF((N$3-COUNTIF(N347:N354,"&lt;"&amp;N351))&lt;0,0,IF(((N$3-COUNTIF(N347:N354,"&lt;"&amp;N351))/COUNTIF(N347:N354,N351))&gt;1,1,(N$3-COUNTIF(N347:N354,"&lt;"&amp;N351))/COUNTIF(N347:N354,N351))))</f>
        <v>1</v>
      </c>
      <c r="AM351" s="1">
        <f t="shared" ref="AM351" si="5365">IF(COUNT(O351)&lt;1,0,IF((O$3-COUNTIF(O347:O354,"&lt;"&amp;O351))&lt;0,0,IF(((O$3-COUNTIF(O347:O354,"&lt;"&amp;O351))/COUNTIF(O347:O354,O351))&gt;1,1,(O$3-COUNTIF(O347:O354,"&lt;"&amp;O351))/COUNTIF(O347:O354,O351))))</f>
        <v>1</v>
      </c>
      <c r="AN351" s="1">
        <f t="shared" ref="AN351" si="5366">IF(COUNT(P351)&lt;1,0,IF((P$3-COUNTIF(P347:P354,"&lt;"&amp;P351))&lt;0,0,IF(((P$3-COUNTIF(P347:P354,"&lt;"&amp;P351))/COUNTIF(P347:P354,P351))&gt;1,1,(P$3-COUNTIF(P347:P354,"&lt;"&amp;P351))/COUNTIF(P347:P354,P351))))</f>
        <v>0</v>
      </c>
      <c r="AO351" s="1">
        <f t="shared" ref="AO351" si="5367">IF(COUNT(Q351)&lt;1,0,IF((Q$3-COUNTIF(Q347:Q354,"&lt;"&amp;Q351))&lt;0,0,IF(((Q$3-COUNTIF(Q347:Q354,"&lt;"&amp;Q351))/COUNTIF(Q347:Q354,Q351))&gt;1,1,(Q$3-COUNTIF(Q347:Q354,"&lt;"&amp;Q351))/COUNTIF(Q347:Q354,Q351))))</f>
        <v>0</v>
      </c>
      <c r="AP351" s="1">
        <f t="shared" ref="AP351" si="5368">IF(COUNT(R351)&lt;1,0,IF((R$3-COUNTIF(R347:R354,"&lt;"&amp;R351))&lt;0,0,IF(((R$3-COUNTIF(R347:R354,"&lt;"&amp;R351))/COUNTIF(R347:R354,R351))&gt;1,1,(R$3-COUNTIF(R347:R354,"&lt;"&amp;R351))/COUNTIF(R347:R354,R351))))</f>
        <v>0</v>
      </c>
      <c r="AQ351" s="1">
        <f t="shared" ref="AQ351" si="5369">IF(COUNT(S351)&lt;1,0,IF((S$3-COUNTIF(S347:S354,"&lt;"&amp;S351))&lt;0,0,IF(((S$3-COUNTIF(S347:S354,"&lt;"&amp;S351))/COUNTIF(S347:S354,S351))&gt;1,1,(S$3-COUNTIF(S347:S354,"&lt;"&amp;S351))/COUNTIF(S347:S354,S351))))</f>
        <v>1</v>
      </c>
      <c r="AR351" s="1">
        <f t="shared" ref="AR351" si="5370">IF(COUNT(T351)&lt;1,0,IF((T$3-COUNTIF(T347:T354,"&lt;"&amp;T351))&lt;0,0,IF(((T$3-COUNTIF(T347:T354,"&lt;"&amp;T351))/COUNTIF(T347:T354,T351))&gt;1,1,(T$3-COUNTIF(T347:T354,"&lt;"&amp;T351))/COUNTIF(T347:T354,T351))))</f>
        <v>0</v>
      </c>
      <c r="AS351" s="1">
        <f t="shared" ref="AS351" si="5371">IF(COUNT(U351)&lt;1,0,IF((U$3-COUNTIF(U347:U354,"&lt;"&amp;U351))&lt;0,0,IF(((U$3-COUNTIF(U347:U354,"&lt;"&amp;U351))/COUNTIF(U347:U354,U351))&gt;1,1,(U$3-COUNTIF(U347:U354,"&lt;"&amp;U351))/COUNTIF(U347:U354,U351))))</f>
        <v>0</v>
      </c>
      <c r="AT351" s="1">
        <f t="shared" ref="AT351" si="5372">IF(COUNT(V351)&lt;1,0,IF((V$3-COUNTIF(V347:V354,"&lt;"&amp;V351))&lt;0,0,IF(((V$3-COUNTIF(V347:V354,"&lt;"&amp;V351))/COUNTIF(V347:V354,V351))&gt;1,1,(V$3-COUNTIF(V347:V354,"&lt;"&amp;V351))/COUNTIF(V347:V354,V351))))</f>
        <v>0</v>
      </c>
      <c r="AU351" s="1">
        <f t="shared" ref="AU351" si="5373">IF(COUNT(W351)&lt;1,0,IF((W$3-COUNTIF(W347:W354,"&lt;"&amp;W351))&lt;0,0,IF(((W$3-COUNTIF(W347:W354,"&lt;"&amp;W351))/COUNTIF(W347:W354,W351))&gt;1,1,(W$3-COUNTIF(W347:W354,"&lt;"&amp;W351))/COUNTIF(W347:W354,W351))))</f>
        <v>0</v>
      </c>
      <c r="AV351" s="1">
        <f t="shared" ref="AV351" si="5374">IF(COUNT(X351)&lt;1,0,IF((X$3-COUNTIF(X347:X354,"&lt;"&amp;X351))&lt;0,0,IF(((X$3-COUNTIF(X347:X354,"&lt;"&amp;X351))/COUNTIF(X347:X354,X351))&gt;1,1,(X$3-COUNTIF(X347:X354,"&lt;"&amp;X351))/COUNTIF(X347:X354,X351))))</f>
        <v>0</v>
      </c>
      <c r="AW351" s="1">
        <f t="shared" ref="AW351" si="5375">IF(COUNT(Y351)&lt;1,0,IF((Y$3-COUNTIF(Y347:Y354,"&lt;"&amp;Y351))&lt;0,0,IF(((Y$3-COUNTIF(Y347:Y354,"&lt;"&amp;Y351))/COUNTIF(Y347:Y354,Y351))&gt;1,1,(Y$3-COUNTIF(Y347:Y354,"&lt;"&amp;Y351))/COUNTIF(Y347:Y354,Y351))))</f>
        <v>0</v>
      </c>
    </row>
    <row r="352" spans="1:49" ht="15" x14ac:dyDescent="0.2">
      <c r="B352" s="11" t="s">
        <v>255</v>
      </c>
      <c r="C352" s="27" t="s">
        <v>221</v>
      </c>
      <c r="D352" s="7">
        <v>35</v>
      </c>
      <c r="E352" s="7">
        <v>35</v>
      </c>
      <c r="F352" s="7">
        <v>39</v>
      </c>
      <c r="G352" s="7">
        <v>34</v>
      </c>
      <c r="H352" s="7">
        <v>38</v>
      </c>
      <c r="I352" s="7">
        <v>40</v>
      </c>
      <c r="J352" s="7">
        <v>35</v>
      </c>
      <c r="K352" s="7">
        <v>45</v>
      </c>
      <c r="L352" s="7">
        <v>37</v>
      </c>
      <c r="M352" s="7">
        <v>45</v>
      </c>
      <c r="N352" s="7">
        <v>33</v>
      </c>
      <c r="O352" s="7">
        <v>39</v>
      </c>
      <c r="P352" s="7">
        <v>40</v>
      </c>
      <c r="Q352" s="7">
        <v>41</v>
      </c>
      <c r="R352" s="7">
        <v>41</v>
      </c>
      <c r="S352" s="7">
        <v>35</v>
      </c>
      <c r="T352" s="7">
        <v>43</v>
      </c>
      <c r="U352" s="7"/>
      <c r="V352" s="7"/>
      <c r="W352" s="7"/>
      <c r="X352" s="7"/>
      <c r="Y352" s="7"/>
      <c r="Z352" s="13">
        <f t="shared" si="5291"/>
        <v>38.529411764705884</v>
      </c>
      <c r="AB352" s="1">
        <f>IF(COUNT(D352)&lt;1,0,IF((D$3-COUNTIF(D347:D354,"&lt;"&amp;D352))&lt;0,0,IF(((D$3-COUNTIF(D347:D354,"&lt;"&amp;D352))/COUNTIF(D347:D354,D352))&gt;1,1,(D$3-COUNTIF(D347:D354,"&lt;"&amp;D352))/COUNTIF(D347:D354,D352))))</f>
        <v>1</v>
      </c>
      <c r="AC352" s="1">
        <f t="shared" ref="AC352" si="5376">IF(COUNT(E352)&lt;1,0,IF((E$3-COUNTIF(E347:E354,"&lt;"&amp;E352))&lt;0,0,IF(((E$3-COUNTIF(E347:E354,"&lt;"&amp;E352))/COUNTIF(E347:E354,E352))&gt;1,1,(E$3-COUNTIF(E347:E354,"&lt;"&amp;E352))/COUNTIF(E347:E354,E352))))</f>
        <v>1</v>
      </c>
      <c r="AD352" s="1">
        <f t="shared" ref="AD352" si="5377">IF(COUNT(F352)&lt;1,0,IF((F$3-COUNTIF(F347:F354,"&lt;"&amp;F352))&lt;0,0,IF(((F$3-COUNTIF(F347:F354,"&lt;"&amp;F352))/COUNTIF(F347:F354,F352))&gt;1,1,(F$3-COUNTIF(F347:F354,"&lt;"&amp;F352))/COUNTIF(F347:F354,F352))))</f>
        <v>1</v>
      </c>
      <c r="AE352" s="1">
        <f t="shared" ref="AE352" si="5378">IF(COUNT(G352)&lt;1,0,IF((G$3-COUNTIF(G347:G354,"&lt;"&amp;G352))&lt;0,0,IF(((G$3-COUNTIF(G347:G354,"&lt;"&amp;G352))/COUNTIF(G347:G354,G352))&gt;1,1,(G$3-COUNTIF(G347:G354,"&lt;"&amp;G352))/COUNTIF(G347:G354,G352))))</f>
        <v>1</v>
      </c>
      <c r="AF352" s="1">
        <f t="shared" ref="AF352" si="5379">IF(COUNT(H352)&lt;1,0,IF((H$3-COUNTIF(H347:H354,"&lt;"&amp;H352))&lt;0,0,IF(((H$3-COUNTIF(H347:H354,"&lt;"&amp;H352))/COUNTIF(H347:H354,H352))&gt;1,1,(H$3-COUNTIF(H347:H354,"&lt;"&amp;H352))/COUNTIF(H347:H354,H352))))</f>
        <v>1</v>
      </c>
      <c r="AG352" s="1">
        <f t="shared" ref="AG352" si="5380">IF(COUNT(I352)&lt;1,0,IF((I$3-COUNTIF(I347:I354,"&lt;"&amp;I352))&lt;0,0,IF(((I$3-COUNTIF(I347:I354,"&lt;"&amp;I352))/COUNTIF(I347:I354,I352))&gt;1,1,(I$3-COUNTIF(I347:I354,"&lt;"&amp;I352))/COUNTIF(I347:I354,I352))))</f>
        <v>1</v>
      </c>
      <c r="AH352" s="1">
        <f t="shared" ref="AH352" si="5381">IF(COUNT(J352)&lt;1,0,IF((J$3-COUNTIF(J347:J354,"&lt;"&amp;J352))&lt;0,0,IF(((J$3-COUNTIF(J347:J354,"&lt;"&amp;J352))/COUNTIF(J347:J354,J352))&gt;1,1,(J$3-COUNTIF(J347:J354,"&lt;"&amp;J352))/COUNTIF(J347:J354,J352))))</f>
        <v>1</v>
      </c>
      <c r="AI352" s="1">
        <f t="shared" ref="AI352" si="5382">IF(COUNT(K352)&lt;1,0,IF((K$3-COUNTIF(K347:K354,"&lt;"&amp;K352))&lt;0,0,IF(((K$3-COUNTIF(K347:K354,"&lt;"&amp;K352))/COUNTIF(K347:K354,K352))&gt;1,1,(K$3-COUNTIF(K347:K354,"&lt;"&amp;K352))/COUNTIF(K347:K354,K352))))</f>
        <v>0</v>
      </c>
      <c r="AJ352" s="1">
        <f t="shared" ref="AJ352" si="5383">IF(COUNT(L352)&lt;1,0,IF((L$3-COUNTIF(L347:L354,"&lt;"&amp;L352))&lt;0,0,IF(((L$3-COUNTIF(L347:L354,"&lt;"&amp;L352))/COUNTIF(L347:L354,L352))&gt;1,1,(L$3-COUNTIF(L347:L354,"&lt;"&amp;L352))/COUNTIF(L347:L354,L352))))</f>
        <v>1</v>
      </c>
      <c r="AK352" s="1">
        <f t="shared" ref="AK352" si="5384">IF(COUNT(M352)&lt;1,0,IF((M$3-COUNTIF(M347:M354,"&lt;"&amp;M352))&lt;0,0,IF(((M$3-COUNTIF(M347:M354,"&lt;"&amp;M352))/COUNTIF(M347:M354,M352))&gt;1,1,(M$3-COUNTIF(M347:M354,"&lt;"&amp;M352))/COUNTIF(M347:M354,M352))))</f>
        <v>0</v>
      </c>
      <c r="AL352" s="1">
        <f t="shared" ref="AL352" si="5385">IF(COUNT(N352)&lt;1,0,IF((N$3-COUNTIF(N347:N354,"&lt;"&amp;N352))&lt;0,0,IF(((N$3-COUNTIF(N347:N354,"&lt;"&amp;N352))/COUNTIF(N347:N354,N352))&gt;1,1,(N$3-COUNTIF(N347:N354,"&lt;"&amp;N352))/COUNTIF(N347:N354,N352))))</f>
        <v>1</v>
      </c>
      <c r="AM352" s="1">
        <f t="shared" ref="AM352" si="5386">IF(COUNT(O352)&lt;1,0,IF((O$3-COUNTIF(O347:O354,"&lt;"&amp;O352))&lt;0,0,IF(((O$3-COUNTIF(O347:O354,"&lt;"&amp;O352))/COUNTIF(O347:O354,O352))&gt;1,1,(O$3-COUNTIF(O347:O354,"&lt;"&amp;O352))/COUNTIF(O347:O354,O352))))</f>
        <v>0</v>
      </c>
      <c r="AN352" s="1">
        <f t="shared" ref="AN352" si="5387">IF(COUNT(P352)&lt;1,0,IF((P$3-COUNTIF(P347:P354,"&lt;"&amp;P352))&lt;0,0,IF(((P$3-COUNTIF(P347:P354,"&lt;"&amp;P352))/COUNTIF(P347:P354,P352))&gt;1,1,(P$3-COUNTIF(P347:P354,"&lt;"&amp;P352))/COUNTIF(P347:P354,P352))))</f>
        <v>0</v>
      </c>
      <c r="AO352" s="1">
        <f t="shared" ref="AO352" si="5388">IF(COUNT(Q352)&lt;1,0,IF((Q$3-COUNTIF(Q347:Q354,"&lt;"&amp;Q352))&lt;0,0,IF(((Q$3-COUNTIF(Q347:Q354,"&lt;"&amp;Q352))/COUNTIF(Q347:Q354,Q352))&gt;1,1,(Q$3-COUNTIF(Q347:Q354,"&lt;"&amp;Q352))/COUNTIF(Q347:Q354,Q352))))</f>
        <v>1</v>
      </c>
      <c r="AP352" s="1">
        <f t="shared" ref="AP352" si="5389">IF(COUNT(R352)&lt;1,0,IF((R$3-COUNTIF(R347:R354,"&lt;"&amp;R352))&lt;0,0,IF(((R$3-COUNTIF(R347:R354,"&lt;"&amp;R352))/COUNTIF(R347:R354,R352))&gt;1,1,(R$3-COUNTIF(R347:R354,"&lt;"&amp;R352))/COUNTIF(R347:R354,R352))))</f>
        <v>0</v>
      </c>
      <c r="AQ352" s="1">
        <f t="shared" ref="AQ352" si="5390">IF(COUNT(S352)&lt;1,0,IF((S$3-COUNTIF(S347:S354,"&lt;"&amp;S352))&lt;0,0,IF(((S$3-COUNTIF(S347:S354,"&lt;"&amp;S352))/COUNTIF(S347:S354,S352))&gt;1,1,(S$3-COUNTIF(S347:S354,"&lt;"&amp;S352))/COUNTIF(S347:S354,S352))))</f>
        <v>1</v>
      </c>
      <c r="AR352" s="1">
        <f t="shared" ref="AR352" si="5391">IF(COUNT(T352)&lt;1,0,IF((T$3-COUNTIF(T347:T354,"&lt;"&amp;T352))&lt;0,0,IF(((T$3-COUNTIF(T347:T354,"&lt;"&amp;T352))/COUNTIF(T347:T354,T352))&gt;1,1,(T$3-COUNTIF(T347:T354,"&lt;"&amp;T352))/COUNTIF(T347:T354,T352))))</f>
        <v>0</v>
      </c>
      <c r="AS352" s="1">
        <f t="shared" ref="AS352" si="5392">IF(COUNT(U352)&lt;1,0,IF((U$3-COUNTIF(U347:U354,"&lt;"&amp;U352))&lt;0,0,IF(((U$3-COUNTIF(U347:U354,"&lt;"&amp;U352))/COUNTIF(U347:U354,U352))&gt;1,1,(U$3-COUNTIF(U347:U354,"&lt;"&amp;U352))/COUNTIF(U347:U354,U352))))</f>
        <v>0</v>
      </c>
      <c r="AT352" s="1">
        <f t="shared" ref="AT352" si="5393">IF(COUNT(V352)&lt;1,0,IF((V$3-COUNTIF(V347:V354,"&lt;"&amp;V352))&lt;0,0,IF(((V$3-COUNTIF(V347:V354,"&lt;"&amp;V352))/COUNTIF(V347:V354,V352))&gt;1,1,(V$3-COUNTIF(V347:V354,"&lt;"&amp;V352))/COUNTIF(V347:V354,V352))))</f>
        <v>0</v>
      </c>
      <c r="AU352" s="1">
        <f t="shared" ref="AU352" si="5394">IF(COUNT(W352)&lt;1,0,IF((W$3-COUNTIF(W347:W354,"&lt;"&amp;W352))&lt;0,0,IF(((W$3-COUNTIF(W347:W354,"&lt;"&amp;W352))/COUNTIF(W347:W354,W352))&gt;1,1,(W$3-COUNTIF(W347:W354,"&lt;"&amp;W352))/COUNTIF(W347:W354,W352))))</f>
        <v>0</v>
      </c>
      <c r="AV352" s="1">
        <f t="shared" ref="AV352" si="5395">IF(COUNT(X352)&lt;1,0,IF((X$3-COUNTIF(X347:X354,"&lt;"&amp;X352))&lt;0,0,IF(((X$3-COUNTIF(X347:X354,"&lt;"&amp;X352))/COUNTIF(X347:X354,X352))&gt;1,1,(X$3-COUNTIF(X347:X354,"&lt;"&amp;X352))/COUNTIF(X347:X354,X352))))</f>
        <v>0</v>
      </c>
      <c r="AW352" s="1">
        <f t="shared" ref="AW352" si="5396">IF(COUNT(Y352)&lt;1,0,IF((Y$3-COUNTIF(Y347:Y354,"&lt;"&amp;Y352))&lt;0,0,IF(((Y$3-COUNTIF(Y347:Y354,"&lt;"&amp;Y352))/COUNTIF(Y347:Y354,Y352))&gt;1,1,(Y$3-COUNTIF(Y347:Y354,"&lt;"&amp;Y352))/COUNTIF(Y347:Y354,Y352))))</f>
        <v>0</v>
      </c>
    </row>
    <row r="353" spans="1:49" ht="15" x14ac:dyDescent="0.2">
      <c r="B353" s="27" t="s">
        <v>269</v>
      </c>
      <c r="C353" s="27" t="s">
        <v>221</v>
      </c>
      <c r="D353" s="7">
        <v>37</v>
      </c>
      <c r="E353" s="7">
        <v>38</v>
      </c>
      <c r="F353" s="7">
        <v>34</v>
      </c>
      <c r="G353" s="7">
        <v>42</v>
      </c>
      <c r="H353" s="7">
        <v>35</v>
      </c>
      <c r="I353" s="7">
        <v>45</v>
      </c>
      <c r="J353" s="7">
        <v>38</v>
      </c>
      <c r="K353" s="7">
        <v>39</v>
      </c>
      <c r="L353" s="7">
        <v>42</v>
      </c>
      <c r="M353" s="7">
        <v>38</v>
      </c>
      <c r="N353" s="7">
        <v>39</v>
      </c>
      <c r="O353" s="7">
        <v>37</v>
      </c>
      <c r="P353" s="7">
        <v>37</v>
      </c>
      <c r="Q353" s="7">
        <v>38</v>
      </c>
      <c r="R353" s="7">
        <v>39</v>
      </c>
      <c r="S353" s="7">
        <v>42</v>
      </c>
      <c r="T353" s="7">
        <v>37</v>
      </c>
      <c r="U353" s="7"/>
      <c r="V353" s="7"/>
      <c r="W353" s="7"/>
      <c r="X353" s="7"/>
      <c r="Y353" s="7"/>
      <c r="Z353" s="13">
        <f t="shared" si="5291"/>
        <v>38.647058823529413</v>
      </c>
      <c r="AB353" s="1">
        <f>IF(COUNT(D353)&lt;1,0,IF((D$3-COUNTIF(D347:D354,"&lt;"&amp;D353))&lt;0,0,IF(((D$3-COUNTIF(D347:D354,"&lt;"&amp;D353))/COUNTIF(D347:D354,D353))&gt;1,1,(D$3-COUNTIF(D347:D354,"&lt;"&amp;D353))/COUNTIF(D347:D354,D353))))</f>
        <v>0</v>
      </c>
      <c r="AC353" s="1">
        <f t="shared" ref="AC353" si="5397">IF(COUNT(E353)&lt;1,0,IF((E$3-COUNTIF(E347:E354,"&lt;"&amp;E353))&lt;0,0,IF(((E$3-COUNTIF(E347:E354,"&lt;"&amp;E353))/COUNTIF(E347:E354,E353))&gt;1,1,(E$3-COUNTIF(E347:E354,"&lt;"&amp;E353))/COUNTIF(E347:E354,E353))))</f>
        <v>1</v>
      </c>
      <c r="AD353" s="1">
        <f t="shared" ref="AD353" si="5398">IF(COUNT(F353)&lt;1,0,IF((F$3-COUNTIF(F347:F354,"&lt;"&amp;F353))&lt;0,0,IF(((F$3-COUNTIF(F347:F354,"&lt;"&amp;F353))/COUNTIF(F347:F354,F353))&gt;1,1,(F$3-COUNTIF(F347:F354,"&lt;"&amp;F353))/COUNTIF(F347:F354,F353))))</f>
        <v>1</v>
      </c>
      <c r="AE353" s="1">
        <f t="shared" ref="AE353" si="5399">IF(COUNT(G353)&lt;1,0,IF((G$3-COUNTIF(G347:G354,"&lt;"&amp;G353))&lt;0,0,IF(((G$3-COUNTIF(G347:G354,"&lt;"&amp;G353))/COUNTIF(G347:G354,G353))&gt;1,1,(G$3-COUNTIF(G347:G354,"&lt;"&amp;G353))/COUNTIF(G347:G354,G353))))</f>
        <v>0</v>
      </c>
      <c r="AF353" s="1">
        <f t="shared" ref="AF353" si="5400">IF(COUNT(H353)&lt;1,0,IF((H$3-COUNTIF(H347:H354,"&lt;"&amp;H353))&lt;0,0,IF(((H$3-COUNTIF(H347:H354,"&lt;"&amp;H353))/COUNTIF(H347:H354,H353))&gt;1,1,(H$3-COUNTIF(H347:H354,"&lt;"&amp;H353))/COUNTIF(H347:H354,H353))))</f>
        <v>1</v>
      </c>
      <c r="AG353" s="1">
        <f t="shared" ref="AG353" si="5401">IF(COUNT(I353)&lt;1,0,IF((I$3-COUNTIF(I347:I354,"&lt;"&amp;I353))&lt;0,0,IF(((I$3-COUNTIF(I347:I354,"&lt;"&amp;I353))/COUNTIF(I347:I354,I353))&gt;1,1,(I$3-COUNTIF(I347:I354,"&lt;"&amp;I353))/COUNTIF(I347:I354,I353))))</f>
        <v>0.25</v>
      </c>
      <c r="AH353" s="1">
        <f t="shared" ref="AH353" si="5402">IF(COUNT(J353)&lt;1,0,IF((J$3-COUNTIF(J347:J354,"&lt;"&amp;J353))&lt;0,0,IF(((J$3-COUNTIF(J347:J354,"&lt;"&amp;J353))/COUNTIF(J347:J354,J353))&gt;1,1,(J$3-COUNTIF(J347:J354,"&lt;"&amp;J353))/COUNTIF(J347:J354,J353))))</f>
        <v>1</v>
      </c>
      <c r="AI353" s="1">
        <f t="shared" ref="AI353" si="5403">IF(COUNT(K353)&lt;1,0,IF((K$3-COUNTIF(K347:K354,"&lt;"&amp;K353))&lt;0,0,IF(((K$3-COUNTIF(K347:K354,"&lt;"&amp;K353))/COUNTIF(K347:K354,K353))&gt;1,1,(K$3-COUNTIF(K347:K354,"&lt;"&amp;K353))/COUNTIF(K347:K354,K353))))</f>
        <v>0.66666666666666663</v>
      </c>
      <c r="AJ353" s="1">
        <f t="shared" ref="AJ353" si="5404">IF(COUNT(L353)&lt;1,0,IF((L$3-COUNTIF(L347:L354,"&lt;"&amp;L353))&lt;0,0,IF(((L$3-COUNTIF(L347:L354,"&lt;"&amp;L353))/COUNTIF(L347:L354,L353))&gt;1,1,(L$3-COUNTIF(L347:L354,"&lt;"&amp;L353))/COUNTIF(L347:L354,L353))))</f>
        <v>0</v>
      </c>
      <c r="AK353" s="1">
        <f t="shared" ref="AK353" si="5405">IF(COUNT(M353)&lt;1,0,IF((M$3-COUNTIF(M347:M354,"&lt;"&amp;M353))&lt;0,0,IF(((M$3-COUNTIF(M347:M354,"&lt;"&amp;M353))/COUNTIF(M347:M354,M353))&gt;1,1,(M$3-COUNTIF(M347:M354,"&lt;"&amp;M353))/COUNTIF(M347:M354,M353))))</f>
        <v>0</v>
      </c>
      <c r="AL353" s="1">
        <f t="shared" ref="AL353" si="5406">IF(COUNT(N353)&lt;1,0,IF((N$3-COUNTIF(N347:N354,"&lt;"&amp;N353))&lt;0,0,IF(((N$3-COUNTIF(N347:N354,"&lt;"&amp;N353))/COUNTIF(N347:N354,N353))&gt;1,1,(N$3-COUNTIF(N347:N354,"&lt;"&amp;N353))/COUNTIF(N347:N354,N353))))</f>
        <v>0</v>
      </c>
      <c r="AM353" s="1">
        <f t="shared" ref="AM353" si="5407">IF(COUNT(O353)&lt;1,0,IF((O$3-COUNTIF(O347:O354,"&lt;"&amp;O353))&lt;0,0,IF(((O$3-COUNTIF(O347:O354,"&lt;"&amp;O353))/COUNTIF(O347:O354,O353))&gt;1,1,(O$3-COUNTIF(O347:O354,"&lt;"&amp;O353))/COUNTIF(O347:O354,O353))))</f>
        <v>1</v>
      </c>
      <c r="AN353" s="1">
        <f t="shared" ref="AN353" si="5408">IF(COUNT(P353)&lt;1,0,IF((P$3-COUNTIF(P347:P354,"&lt;"&amp;P353))&lt;0,0,IF(((P$3-COUNTIF(P347:P354,"&lt;"&amp;P353))/COUNTIF(P347:P354,P353))&gt;1,1,(P$3-COUNTIF(P347:P354,"&lt;"&amp;P353))/COUNTIF(P347:P354,P353))))</f>
        <v>1</v>
      </c>
      <c r="AO353" s="1">
        <f t="shared" ref="AO353" si="5409">IF(COUNT(Q353)&lt;1,0,IF((Q$3-COUNTIF(Q347:Q354,"&lt;"&amp;Q353))&lt;0,0,IF(((Q$3-COUNTIF(Q347:Q354,"&lt;"&amp;Q353))/COUNTIF(Q347:Q354,Q353))&gt;1,1,(Q$3-COUNTIF(Q347:Q354,"&lt;"&amp;Q353))/COUNTIF(Q347:Q354,Q353))))</f>
        <v>1</v>
      </c>
      <c r="AP353" s="1">
        <f t="shared" ref="AP353" si="5410">IF(COUNT(R353)&lt;1,0,IF((R$3-COUNTIF(R347:R354,"&lt;"&amp;R353))&lt;0,0,IF(((R$3-COUNTIF(R347:R354,"&lt;"&amp;R353))/COUNTIF(R347:R354,R353))&gt;1,1,(R$3-COUNTIF(R347:R354,"&lt;"&amp;R353))/COUNTIF(R347:R354,R353))))</f>
        <v>0.5</v>
      </c>
      <c r="AQ353" s="1">
        <f t="shared" ref="AQ353" si="5411">IF(COUNT(S353)&lt;1,0,IF((S$3-COUNTIF(S347:S354,"&lt;"&amp;S353))&lt;0,0,IF(((S$3-COUNTIF(S347:S354,"&lt;"&amp;S353))/COUNTIF(S347:S354,S353))&gt;1,1,(S$3-COUNTIF(S347:S354,"&lt;"&amp;S353))/COUNTIF(S347:S354,S353))))</f>
        <v>0</v>
      </c>
      <c r="AR353" s="1">
        <f t="shared" ref="AR353" si="5412">IF(COUNT(T353)&lt;1,0,IF((T$3-COUNTIF(T347:T354,"&lt;"&amp;T353))&lt;0,0,IF(((T$3-COUNTIF(T347:T354,"&lt;"&amp;T353))/COUNTIF(T347:T354,T353))&gt;1,1,(T$3-COUNTIF(T347:T354,"&lt;"&amp;T353))/COUNTIF(T347:T354,T353))))</f>
        <v>1</v>
      </c>
      <c r="AS353" s="1">
        <f t="shared" ref="AS353" si="5413">IF(COUNT(U353)&lt;1,0,IF((U$3-COUNTIF(U347:U354,"&lt;"&amp;U353))&lt;0,0,IF(((U$3-COUNTIF(U347:U354,"&lt;"&amp;U353))/COUNTIF(U347:U354,U353))&gt;1,1,(U$3-COUNTIF(U347:U354,"&lt;"&amp;U353))/COUNTIF(U347:U354,U353))))</f>
        <v>0</v>
      </c>
      <c r="AT353" s="1">
        <f t="shared" ref="AT353" si="5414">IF(COUNT(V353)&lt;1,0,IF((V$3-COUNTIF(V347:V354,"&lt;"&amp;V353))&lt;0,0,IF(((V$3-COUNTIF(V347:V354,"&lt;"&amp;V353))/COUNTIF(V347:V354,V353))&gt;1,1,(V$3-COUNTIF(V347:V354,"&lt;"&amp;V353))/COUNTIF(V347:V354,V353))))</f>
        <v>0</v>
      </c>
      <c r="AU353" s="1">
        <f t="shared" ref="AU353" si="5415">IF(COUNT(W353)&lt;1,0,IF((W$3-COUNTIF(W347:W354,"&lt;"&amp;W353))&lt;0,0,IF(((W$3-COUNTIF(W347:W354,"&lt;"&amp;W353))/COUNTIF(W347:W354,W353))&gt;1,1,(W$3-COUNTIF(W347:W354,"&lt;"&amp;W353))/COUNTIF(W347:W354,W353))))</f>
        <v>0</v>
      </c>
      <c r="AV353" s="1">
        <f t="shared" ref="AV353" si="5416">IF(COUNT(X353)&lt;1,0,IF((X$3-COUNTIF(X347:X354,"&lt;"&amp;X353))&lt;0,0,IF(((X$3-COUNTIF(X347:X354,"&lt;"&amp;X353))/COUNTIF(X347:X354,X353))&gt;1,1,(X$3-COUNTIF(X347:X354,"&lt;"&amp;X353))/COUNTIF(X347:X354,X353))))</f>
        <v>0</v>
      </c>
      <c r="AW353" s="1">
        <f t="shared" ref="AW353" si="5417">IF(COUNT(Y353)&lt;1,0,IF((Y$3-COUNTIF(Y347:Y354,"&lt;"&amp;Y353))&lt;0,0,IF(((Y$3-COUNTIF(Y347:Y354,"&lt;"&amp;Y353))/COUNTIF(Y347:Y354,Y353))&gt;1,1,(Y$3-COUNTIF(Y347:Y354,"&lt;"&amp;Y353))/COUNTIF(Y347:Y354,Y353))))</f>
        <v>0</v>
      </c>
    </row>
    <row r="354" spans="1:49" ht="15" x14ac:dyDescent="0.2">
      <c r="B354" s="11" t="s">
        <v>328</v>
      </c>
      <c r="C354" s="11" t="s">
        <v>221</v>
      </c>
      <c r="D354" s="7">
        <v>37</v>
      </c>
      <c r="E354" s="7">
        <v>40</v>
      </c>
      <c r="F354" s="7">
        <v>35</v>
      </c>
      <c r="G354" s="7">
        <v>35</v>
      </c>
      <c r="H354" s="7">
        <v>42</v>
      </c>
      <c r="I354" s="7">
        <v>37</v>
      </c>
      <c r="J354" s="7">
        <v>44</v>
      </c>
      <c r="K354" s="7">
        <v>33</v>
      </c>
      <c r="L354" s="7">
        <v>40</v>
      </c>
      <c r="M354" s="7">
        <v>39</v>
      </c>
      <c r="N354" s="7">
        <v>34</v>
      </c>
      <c r="O354" s="7">
        <v>37</v>
      </c>
      <c r="P354" s="7">
        <v>36</v>
      </c>
      <c r="Q354" s="7">
        <v>36</v>
      </c>
      <c r="R354" s="7">
        <v>39</v>
      </c>
      <c r="S354" s="7">
        <v>39</v>
      </c>
      <c r="T354" s="7">
        <v>41</v>
      </c>
      <c r="U354" s="7"/>
      <c r="V354" s="7"/>
      <c r="W354" s="7"/>
      <c r="X354" s="7"/>
      <c r="Y354" s="7"/>
      <c r="Z354" s="13">
        <f t="shared" si="5291"/>
        <v>37.882352941176471</v>
      </c>
      <c r="AB354" s="1">
        <f>IF(COUNT(D354)&lt;1,0,IF((D$3-COUNTIF(D347:D354,"&lt;"&amp;D354))&lt;0,0,IF(((D$3-COUNTIF(D347:D354,"&lt;"&amp;D354))/COUNTIF(D347:D354,D354))&gt;1,1,(D$3-COUNTIF(D347:D354,"&lt;"&amp;D354))/COUNTIF(D347:D354,D354))))</f>
        <v>0</v>
      </c>
      <c r="AC354" s="1">
        <f t="shared" ref="AC354" si="5418">IF(COUNT(E354)&lt;1,0,IF((E$3-COUNTIF(E347:E354,"&lt;"&amp;E354))&lt;0,0,IF(((E$3-COUNTIF(E347:E354,"&lt;"&amp;E354))/COUNTIF(E347:E354,E354))&gt;1,1,(E$3-COUNTIF(E347:E354,"&lt;"&amp;E354))/COUNTIF(E347:E354,E354))))</f>
        <v>0</v>
      </c>
      <c r="AD354" s="1">
        <f t="shared" ref="AD354" si="5419">IF(COUNT(F354)&lt;1,0,IF((F$3-COUNTIF(F347:F354,"&lt;"&amp;F354))&lt;0,0,IF(((F$3-COUNTIF(F347:F354,"&lt;"&amp;F354))/COUNTIF(F347:F354,F354))&gt;1,1,(F$3-COUNTIF(F347:F354,"&lt;"&amp;F354))/COUNTIF(F347:F354,F354))))</f>
        <v>1</v>
      </c>
      <c r="AE354" s="1">
        <f t="shared" ref="AE354" si="5420">IF(COUNT(G354)&lt;1,0,IF((G$3-COUNTIF(G347:G354,"&lt;"&amp;G354))&lt;0,0,IF(((G$3-COUNTIF(G347:G354,"&lt;"&amp;G354))/COUNTIF(G347:G354,G354))&gt;1,1,(G$3-COUNTIF(G347:G354,"&lt;"&amp;G354))/COUNTIF(G347:G354,G354))))</f>
        <v>1</v>
      </c>
      <c r="AF354" s="1">
        <f t="shared" ref="AF354" si="5421">IF(COUNT(H354)&lt;1,0,IF((H$3-COUNTIF(H347:H354,"&lt;"&amp;H354))&lt;0,0,IF(((H$3-COUNTIF(H347:H354,"&lt;"&amp;H354))/COUNTIF(H347:H354,H354))&gt;1,1,(H$3-COUNTIF(H347:H354,"&lt;"&amp;H354))/COUNTIF(H347:H354,H354))))</f>
        <v>0</v>
      </c>
      <c r="AG354" s="1">
        <f t="shared" ref="AG354" si="5422">IF(COUNT(I354)&lt;1,0,IF((I$3-COUNTIF(I347:I354,"&lt;"&amp;I354))&lt;0,0,IF(((I$3-COUNTIF(I347:I354,"&lt;"&amp;I354))/COUNTIF(I347:I354,I354))&gt;1,1,(I$3-COUNTIF(I347:I354,"&lt;"&amp;I354))/COUNTIF(I347:I354,I354))))</f>
        <v>1</v>
      </c>
      <c r="AH354" s="1">
        <f t="shared" ref="AH354" si="5423">IF(COUNT(J354)&lt;1,0,IF((J$3-COUNTIF(J347:J354,"&lt;"&amp;J354))&lt;0,0,IF(((J$3-COUNTIF(J347:J354,"&lt;"&amp;J354))/COUNTIF(J347:J354,J354))&gt;1,1,(J$3-COUNTIF(J347:J354,"&lt;"&amp;J354))/COUNTIF(J347:J354,J354))))</f>
        <v>0</v>
      </c>
      <c r="AI354" s="1">
        <f t="shared" ref="AI354" si="5424">IF(COUNT(K354)&lt;1,0,IF((K$3-COUNTIF(K347:K354,"&lt;"&amp;K354))&lt;0,0,IF(((K$3-COUNTIF(K347:K354,"&lt;"&amp;K354))/COUNTIF(K347:K354,K354))&gt;1,1,(K$3-COUNTIF(K347:K354,"&lt;"&amp;K354))/COUNTIF(K347:K354,K354))))</f>
        <v>1</v>
      </c>
      <c r="AJ354" s="1">
        <f t="shared" ref="AJ354" si="5425">IF(COUNT(L354)&lt;1,0,IF((L$3-COUNTIF(L347:L354,"&lt;"&amp;L354))&lt;0,0,IF(((L$3-COUNTIF(L347:L354,"&lt;"&amp;L354))/COUNTIF(L347:L354,L354))&gt;1,1,(L$3-COUNTIF(L347:L354,"&lt;"&amp;L354))/COUNTIF(L347:L354,L354))))</f>
        <v>0.5</v>
      </c>
      <c r="AK354" s="1">
        <f t="shared" ref="AK354" si="5426">IF(COUNT(M354)&lt;1,0,IF((M$3-COUNTIF(M347:M354,"&lt;"&amp;M354))&lt;0,0,IF(((M$3-COUNTIF(M347:M354,"&lt;"&amp;M354))/COUNTIF(M347:M354,M354))&gt;1,1,(M$3-COUNTIF(M347:M354,"&lt;"&amp;M354))/COUNTIF(M347:M354,M354))))</f>
        <v>0</v>
      </c>
      <c r="AL354" s="1">
        <f t="shared" ref="AL354" si="5427">IF(COUNT(N354)&lt;1,0,IF((N$3-COUNTIF(N347:N354,"&lt;"&amp;N354))&lt;0,0,IF(((N$3-COUNTIF(N347:N354,"&lt;"&amp;N354))/COUNTIF(N347:N354,N354))&gt;1,1,(N$3-COUNTIF(N347:N354,"&lt;"&amp;N354))/COUNTIF(N347:N354,N354))))</f>
        <v>1</v>
      </c>
      <c r="AM354" s="1">
        <f t="shared" ref="AM354" si="5428">IF(COUNT(O354)&lt;1,0,IF((O$3-COUNTIF(O347:O354,"&lt;"&amp;O354))&lt;0,0,IF(((O$3-COUNTIF(O347:O354,"&lt;"&amp;O354))/COUNTIF(O347:O354,O354))&gt;1,1,(O$3-COUNTIF(O347:O354,"&lt;"&amp;O354))/COUNTIF(O347:O354,O354))))</f>
        <v>1</v>
      </c>
      <c r="AN354" s="1">
        <f t="shared" ref="AN354" si="5429">IF(COUNT(P354)&lt;1,0,IF((P$3-COUNTIF(P347:P354,"&lt;"&amp;P354))&lt;0,0,IF(((P$3-COUNTIF(P347:P354,"&lt;"&amp;P354))/COUNTIF(P347:P354,P354))&gt;1,1,(P$3-COUNTIF(P347:P354,"&lt;"&amp;P354))/COUNTIF(P347:P354,P354))))</f>
        <v>1</v>
      </c>
      <c r="AO354" s="1">
        <f t="shared" ref="AO354" si="5430">IF(COUNT(Q354)&lt;1,0,IF((Q$3-COUNTIF(Q347:Q354,"&lt;"&amp;Q354))&lt;0,0,IF(((Q$3-COUNTIF(Q347:Q354,"&lt;"&amp;Q354))/COUNTIF(Q347:Q354,Q354))&gt;1,1,(Q$3-COUNTIF(Q347:Q354,"&lt;"&amp;Q354))/COUNTIF(Q347:Q354,Q354))))</f>
        <v>1</v>
      </c>
      <c r="AP354" s="1">
        <f t="shared" ref="AP354" si="5431">IF(COUNT(R354)&lt;1,0,IF((R$3-COUNTIF(R347:R354,"&lt;"&amp;R354))&lt;0,0,IF(((R$3-COUNTIF(R347:R354,"&lt;"&amp;R354))/COUNTIF(R347:R354,R354))&gt;1,1,(R$3-COUNTIF(R347:R354,"&lt;"&amp;R354))/COUNTIF(R347:R354,R354))))</f>
        <v>0.5</v>
      </c>
      <c r="AQ354" s="1">
        <f t="shared" ref="AQ354" si="5432">IF(COUNT(S354)&lt;1,0,IF((S$3-COUNTIF(S347:S354,"&lt;"&amp;S354))&lt;0,0,IF(((S$3-COUNTIF(S347:S354,"&lt;"&amp;S354))/COUNTIF(S347:S354,S354))&gt;1,1,(S$3-COUNTIF(S347:S354,"&lt;"&amp;S354))/COUNTIF(S347:S354,S354))))</f>
        <v>1</v>
      </c>
      <c r="AR354" s="1">
        <f t="shared" ref="AR354" si="5433">IF(COUNT(T354)&lt;1,0,IF((T$3-COUNTIF(T347:T354,"&lt;"&amp;T354))&lt;0,0,IF(((T$3-COUNTIF(T347:T354,"&lt;"&amp;T354))/COUNTIF(T347:T354,T354))&gt;1,1,(T$3-COUNTIF(T347:T354,"&lt;"&amp;T354))/COUNTIF(T347:T354,T354))))</f>
        <v>0.5</v>
      </c>
      <c r="AS354" s="1">
        <f t="shared" ref="AS354" si="5434">IF(COUNT(U354)&lt;1,0,IF((U$3-COUNTIF(U347:U354,"&lt;"&amp;U354))&lt;0,0,IF(((U$3-COUNTIF(U347:U354,"&lt;"&amp;U354))/COUNTIF(U347:U354,U354))&gt;1,1,(U$3-COUNTIF(U347:U354,"&lt;"&amp;U354))/COUNTIF(U347:U354,U354))))</f>
        <v>0</v>
      </c>
      <c r="AT354" s="1">
        <f t="shared" ref="AT354" si="5435">IF(COUNT(V354)&lt;1,0,IF((V$3-COUNTIF(V347:V354,"&lt;"&amp;V354))&lt;0,0,IF(((V$3-COUNTIF(V347:V354,"&lt;"&amp;V354))/COUNTIF(V347:V354,V354))&gt;1,1,(V$3-COUNTIF(V347:V354,"&lt;"&amp;V354))/COUNTIF(V347:V354,V354))))</f>
        <v>0</v>
      </c>
      <c r="AU354" s="1">
        <f t="shared" ref="AU354" si="5436">IF(COUNT(W354)&lt;1,0,IF((W$3-COUNTIF(W347:W354,"&lt;"&amp;W354))&lt;0,0,IF(((W$3-COUNTIF(W347:W354,"&lt;"&amp;W354))/COUNTIF(W347:W354,W354))&gt;1,1,(W$3-COUNTIF(W347:W354,"&lt;"&amp;W354))/COUNTIF(W347:W354,W354))))</f>
        <v>0</v>
      </c>
      <c r="AV354" s="1">
        <f t="shared" ref="AV354" si="5437">IF(COUNT(X354)&lt;1,0,IF((X$3-COUNTIF(X347:X354,"&lt;"&amp;X354))&lt;0,0,IF(((X$3-COUNTIF(X347:X354,"&lt;"&amp;X354))/COUNTIF(X347:X354,X354))&gt;1,1,(X$3-COUNTIF(X347:X354,"&lt;"&amp;X354))/COUNTIF(X347:X354,X354))))</f>
        <v>0</v>
      </c>
      <c r="AW354" s="1">
        <f t="shared" ref="AW354" si="5438">IF(COUNT(Y354)&lt;1,0,IF((Y$3-COUNTIF(Y347:Y354,"&lt;"&amp;Y354))&lt;0,0,IF(((Y$3-COUNTIF(Y347:Y354,"&lt;"&amp;Y354))/COUNTIF(Y347:Y354,Y354))&gt;1,1,(Y$3-COUNTIF(Y347:Y354,"&lt;"&amp;Y354))/COUNTIF(Y347:Y354,Y354))))</f>
        <v>0</v>
      </c>
    </row>
    <row r="355" spans="1:49" x14ac:dyDescent="0.2">
      <c r="A355" s="9">
        <v>32</v>
      </c>
      <c r="B355" s="6" t="s">
        <v>163</v>
      </c>
      <c r="C355" s="1"/>
      <c r="D355" s="1">
        <f t="shared" ref="D355:Y355" si="5439">SUMIF(AB347:AB354,"&gt;0",D347:D354)-((SUMIF(AB347:AB354,"&lt;1",D347:D354)-SUMIF(AB347:AB354,0,D347:D354))/   IF((COUNTIF(AB347:AB354,"&lt;1")-COUNTIF(AB347:AB354,0))=0,1,(COUNTIF(AB347:AB354,"&lt;1")-COUNTIF(AB347:AB354,0))))*(COUNTIF(AB347:AB354,"&gt;0")-D$3)</f>
        <v>166</v>
      </c>
      <c r="E355" s="1">
        <f t="shared" si="5439"/>
        <v>186</v>
      </c>
      <c r="F355" s="1">
        <f t="shared" si="5439"/>
        <v>180</v>
      </c>
      <c r="G355" s="1">
        <f t="shared" si="5439"/>
        <v>175</v>
      </c>
      <c r="H355" s="1">
        <f t="shared" si="5439"/>
        <v>188</v>
      </c>
      <c r="I355" s="1">
        <f t="shared" si="5439"/>
        <v>198</v>
      </c>
      <c r="J355" s="1">
        <f t="shared" si="5439"/>
        <v>175</v>
      </c>
      <c r="K355" s="1">
        <f t="shared" si="5439"/>
        <v>182</v>
      </c>
      <c r="L355" s="1">
        <f t="shared" si="5439"/>
        <v>185</v>
      </c>
      <c r="M355" s="1">
        <f t="shared" si="5439"/>
        <v>177</v>
      </c>
      <c r="N355" s="1">
        <f t="shared" si="5439"/>
        <v>176</v>
      </c>
      <c r="O355" s="1">
        <f t="shared" si="5439"/>
        <v>177</v>
      </c>
      <c r="P355" s="1">
        <f t="shared" si="5439"/>
        <v>178</v>
      </c>
      <c r="Q355" s="1">
        <f t="shared" si="5439"/>
        <v>196</v>
      </c>
      <c r="R355" s="1">
        <f t="shared" si="5439"/>
        <v>183</v>
      </c>
      <c r="S355" s="1">
        <f t="shared" si="5439"/>
        <v>187</v>
      </c>
      <c r="T355" s="1">
        <f t="shared" si="5439"/>
        <v>186</v>
      </c>
      <c r="U355" s="1">
        <f t="shared" si="5439"/>
        <v>0</v>
      </c>
      <c r="V355" s="1">
        <f t="shared" si="5439"/>
        <v>0</v>
      </c>
      <c r="W355" s="1">
        <f t="shared" si="5439"/>
        <v>0</v>
      </c>
      <c r="X355" s="1">
        <f t="shared" si="5439"/>
        <v>0</v>
      </c>
      <c r="Y355" s="1">
        <f t="shared" si="5439"/>
        <v>0</v>
      </c>
    </row>
    <row r="357" spans="1:49" x14ac:dyDescent="0.2">
      <c r="B357" s="34" t="s">
        <v>294</v>
      </c>
      <c r="C357" s="1" t="s">
        <v>63</v>
      </c>
      <c r="D357" s="4">
        <v>1</v>
      </c>
      <c r="E357" s="4">
        <v>2</v>
      </c>
      <c r="F357" s="4">
        <v>3</v>
      </c>
      <c r="G357" s="4">
        <v>4</v>
      </c>
      <c r="H357" s="4">
        <v>5</v>
      </c>
      <c r="I357" s="4">
        <v>6</v>
      </c>
      <c r="J357" s="4">
        <v>7</v>
      </c>
      <c r="K357" s="4">
        <v>8</v>
      </c>
      <c r="L357" s="4">
        <v>9</v>
      </c>
      <c r="M357" s="4">
        <v>10</v>
      </c>
      <c r="N357" s="4">
        <v>11</v>
      </c>
      <c r="O357" s="4">
        <v>12</v>
      </c>
      <c r="P357" s="4">
        <v>13</v>
      </c>
      <c r="Q357" s="4">
        <v>14</v>
      </c>
      <c r="R357" s="4">
        <v>15</v>
      </c>
      <c r="S357" s="4">
        <v>16</v>
      </c>
      <c r="T357" s="4">
        <v>17</v>
      </c>
      <c r="U357" s="4">
        <v>18</v>
      </c>
      <c r="V357" s="4">
        <v>19</v>
      </c>
      <c r="W357" s="4">
        <v>20</v>
      </c>
      <c r="X357" s="4">
        <v>21</v>
      </c>
      <c r="Y357" s="4">
        <v>22</v>
      </c>
      <c r="Z357" s="12" t="s">
        <v>4</v>
      </c>
    </row>
    <row r="358" spans="1:49" ht="15" x14ac:dyDescent="0.2">
      <c r="B358" s="36" t="s">
        <v>295</v>
      </c>
      <c r="C358" s="44"/>
      <c r="D358" s="7">
        <v>40</v>
      </c>
      <c r="E358" s="7">
        <v>36</v>
      </c>
      <c r="F358" s="7">
        <v>34</v>
      </c>
      <c r="G358" s="7">
        <v>33</v>
      </c>
      <c r="H358" s="7">
        <v>39</v>
      </c>
      <c r="I358" s="7">
        <v>37</v>
      </c>
      <c r="J358" s="7">
        <v>40</v>
      </c>
      <c r="K358" s="7">
        <v>37</v>
      </c>
      <c r="L358" s="7">
        <v>39</v>
      </c>
      <c r="M358" s="7">
        <v>44</v>
      </c>
      <c r="N358" s="7">
        <v>39</v>
      </c>
      <c r="O358" s="7">
        <v>35</v>
      </c>
      <c r="P358" s="7">
        <v>36</v>
      </c>
      <c r="Q358" s="7">
        <v>39</v>
      </c>
      <c r="R358" s="7">
        <v>41</v>
      </c>
      <c r="S358" s="7">
        <v>45</v>
      </c>
      <c r="T358" s="7">
        <v>42</v>
      </c>
      <c r="U358" s="7"/>
      <c r="V358" s="7"/>
      <c r="W358" s="7"/>
      <c r="X358" s="7"/>
      <c r="Y358" s="7"/>
      <c r="Z358" s="13">
        <f>IF(D358&lt;&gt;"",AVERAGE(D358:Y358),"")</f>
        <v>38.588235294117645</v>
      </c>
      <c r="AB358" s="1">
        <f>IF(COUNT(D358)&lt;1,0,IF((D$3-COUNTIF(D358:D365,"&lt;"&amp;D358))&lt;0,0,IF(((D$3-COUNTIF(D358:D365,"&lt;"&amp;D358))/COUNTIF(D358:D365,D358))&gt;1,1,(D$3-COUNTIF(D358:D365,"&lt;"&amp;D358))/COUNTIF(D358:D365,D358))))</f>
        <v>1</v>
      </c>
      <c r="AC358" s="1">
        <f t="shared" ref="AC358" si="5440">IF(COUNT(E358)&lt;1,0,IF((E$3-COUNTIF(E358:E365,"&lt;"&amp;E358))&lt;0,0,IF(((E$3-COUNTIF(E358:E365,"&lt;"&amp;E358))/COUNTIF(E358:E365,E358))&gt;1,1,(E$3-COUNTIF(E358:E365,"&lt;"&amp;E358))/COUNTIF(E358:E365,E358))))</f>
        <v>1</v>
      </c>
      <c r="AD358" s="1">
        <f t="shared" ref="AD358" si="5441">IF(COUNT(F358)&lt;1,0,IF((F$3-COUNTIF(F358:F365,"&lt;"&amp;F358))&lt;0,0,IF(((F$3-COUNTIF(F358:F365,"&lt;"&amp;F358))/COUNTIF(F358:F365,F358))&gt;1,1,(F$3-COUNTIF(F358:F365,"&lt;"&amp;F358))/COUNTIF(F358:F365,F358))))</f>
        <v>1</v>
      </c>
      <c r="AE358" s="1">
        <f t="shared" ref="AE358" si="5442">IF(COUNT(G358)&lt;1,0,IF((G$3-COUNTIF(G358:G365,"&lt;"&amp;G358))&lt;0,0,IF(((G$3-COUNTIF(G358:G365,"&lt;"&amp;G358))/COUNTIF(G358:G365,G358))&gt;1,1,(G$3-COUNTIF(G358:G365,"&lt;"&amp;G358))/COUNTIF(G358:G365,G358))))</f>
        <v>1</v>
      </c>
      <c r="AF358" s="1">
        <f t="shared" ref="AF358" si="5443">IF(COUNT(H358)&lt;1,0,IF((H$3-COUNTIF(H358:H365,"&lt;"&amp;H358))&lt;0,0,IF(((H$3-COUNTIF(H358:H365,"&lt;"&amp;H358))/COUNTIF(H358:H365,H358))&gt;1,1,(H$3-COUNTIF(H358:H365,"&lt;"&amp;H358))/COUNTIF(H358:H365,H358))))</f>
        <v>1</v>
      </c>
      <c r="AG358" s="1">
        <f t="shared" ref="AG358" si="5444">IF(COUNT(I358)&lt;1,0,IF((I$3-COUNTIF(I358:I365,"&lt;"&amp;I358))&lt;0,0,IF(((I$3-COUNTIF(I358:I365,"&lt;"&amp;I358))/COUNTIF(I358:I365,I358))&gt;1,1,(I$3-COUNTIF(I358:I365,"&lt;"&amp;I358))/COUNTIF(I358:I365,I358))))</f>
        <v>1</v>
      </c>
      <c r="AH358" s="1">
        <f t="shared" ref="AH358" si="5445">IF(COUNT(J358)&lt;1,0,IF((J$3-COUNTIF(J358:J365,"&lt;"&amp;J358))&lt;0,0,IF(((J$3-COUNTIF(J358:J365,"&lt;"&amp;J358))/COUNTIF(J358:J365,J358))&gt;1,1,(J$3-COUNTIF(J358:J365,"&lt;"&amp;J358))/COUNTIF(J358:J365,J358))))</f>
        <v>1</v>
      </c>
      <c r="AI358" s="1">
        <f t="shared" ref="AI358" si="5446">IF(COUNT(K358)&lt;1,0,IF((K$3-COUNTIF(K358:K365,"&lt;"&amp;K358))&lt;0,0,IF(((K$3-COUNTIF(K358:K365,"&lt;"&amp;K358))/COUNTIF(K358:K365,K358))&gt;1,1,(K$3-COUNTIF(K358:K365,"&lt;"&amp;K358))/COUNTIF(K358:K365,K358))))</f>
        <v>1</v>
      </c>
      <c r="AJ358" s="1">
        <f t="shared" ref="AJ358" si="5447">IF(COUNT(L358)&lt;1,0,IF((L$3-COUNTIF(L358:L365,"&lt;"&amp;L358))&lt;0,0,IF(((L$3-COUNTIF(L358:L365,"&lt;"&amp;L358))/COUNTIF(L358:L365,L358))&gt;1,1,(L$3-COUNTIF(L358:L365,"&lt;"&amp;L358))/COUNTIF(L358:L365,L358))))</f>
        <v>1</v>
      </c>
      <c r="AK358" s="1">
        <f t="shared" ref="AK358" si="5448">IF(COUNT(M358)&lt;1,0,IF((M$3-COUNTIF(M358:M365,"&lt;"&amp;M358))&lt;0,0,IF(((M$3-COUNTIF(M358:M365,"&lt;"&amp;M358))/COUNTIF(M358:M365,M358))&gt;1,1,(M$3-COUNTIF(M358:M365,"&lt;"&amp;M358))/COUNTIF(M358:M365,M358))))</f>
        <v>1</v>
      </c>
      <c r="AL358" s="1">
        <f t="shared" ref="AL358" si="5449">IF(COUNT(N358)&lt;1,0,IF((N$3-COUNTIF(N358:N365,"&lt;"&amp;N358))&lt;0,0,IF(((N$3-COUNTIF(N358:N365,"&lt;"&amp;N358))/COUNTIF(N358:N365,N358))&gt;1,1,(N$3-COUNTIF(N358:N365,"&lt;"&amp;N358))/COUNTIF(N358:N365,N358))))</f>
        <v>1</v>
      </c>
      <c r="AM358" s="1">
        <f t="shared" ref="AM358" si="5450">IF(COUNT(O358)&lt;1,0,IF((O$3-COUNTIF(O358:O365,"&lt;"&amp;O358))&lt;0,0,IF(((O$3-COUNTIF(O358:O365,"&lt;"&amp;O358))/COUNTIF(O358:O365,O358))&gt;1,1,(O$3-COUNTIF(O358:O365,"&lt;"&amp;O358))/COUNTIF(O358:O365,O358))))</f>
        <v>1</v>
      </c>
      <c r="AN358" s="1">
        <f t="shared" ref="AN358" si="5451">IF(COUNT(P358)&lt;1,0,IF((P$3-COUNTIF(P358:P365,"&lt;"&amp;P358))&lt;0,0,IF(((P$3-COUNTIF(P358:P365,"&lt;"&amp;P358))/COUNTIF(P358:P365,P358))&gt;1,1,(P$3-COUNTIF(P358:P365,"&lt;"&amp;P358))/COUNTIF(P358:P365,P358))))</f>
        <v>1</v>
      </c>
      <c r="AO358" s="1">
        <f t="shared" ref="AO358" si="5452">IF(COUNT(Q358)&lt;1,0,IF((Q$3-COUNTIF(Q358:Q365,"&lt;"&amp;Q358))&lt;0,0,IF(((Q$3-COUNTIF(Q358:Q365,"&lt;"&amp;Q358))/COUNTIF(Q358:Q365,Q358))&gt;1,1,(Q$3-COUNTIF(Q358:Q365,"&lt;"&amp;Q358))/COUNTIF(Q358:Q365,Q358))))</f>
        <v>1</v>
      </c>
      <c r="AP358" s="1">
        <f t="shared" ref="AP358" si="5453">IF(COUNT(R358)&lt;1,0,IF((R$3-COUNTIF(R358:R365,"&lt;"&amp;R358))&lt;0,0,IF(((R$3-COUNTIF(R358:R365,"&lt;"&amp;R358))/COUNTIF(R358:R365,R358))&gt;1,1,(R$3-COUNTIF(R358:R365,"&lt;"&amp;R358))/COUNTIF(R358:R365,R358))))</f>
        <v>1</v>
      </c>
      <c r="AQ358" s="1">
        <f t="shared" ref="AQ358" si="5454">IF(COUNT(S358)&lt;1,0,IF((S$3-COUNTIF(S358:S365,"&lt;"&amp;S358))&lt;0,0,IF(((S$3-COUNTIF(S358:S365,"&lt;"&amp;S358))/COUNTIF(S358:S365,S358))&gt;1,1,(S$3-COUNTIF(S358:S365,"&lt;"&amp;S358))/COUNTIF(S358:S365,S358))))</f>
        <v>0.625</v>
      </c>
      <c r="AR358" s="1">
        <f t="shared" ref="AR358" si="5455">IF(COUNT(T358)&lt;1,0,IF((T$3-COUNTIF(T358:T365,"&lt;"&amp;T358))&lt;0,0,IF(((T$3-COUNTIF(T358:T365,"&lt;"&amp;T358))/COUNTIF(T358:T365,T358))&gt;1,1,(T$3-COUNTIF(T358:T365,"&lt;"&amp;T358))/COUNTIF(T358:T365,T358))))</f>
        <v>1</v>
      </c>
      <c r="AS358" s="1">
        <f t="shared" ref="AS358" si="5456">IF(COUNT(U358)&lt;1,0,IF((U$3-COUNTIF(U358:U365,"&lt;"&amp;U358))&lt;0,0,IF(((U$3-COUNTIF(U358:U365,"&lt;"&amp;U358))/COUNTIF(U358:U365,U358))&gt;1,1,(U$3-COUNTIF(U358:U365,"&lt;"&amp;U358))/COUNTIF(U358:U365,U358))))</f>
        <v>0</v>
      </c>
      <c r="AT358" s="1">
        <f t="shared" ref="AT358" si="5457">IF(COUNT(V358)&lt;1,0,IF((V$3-COUNTIF(V358:V365,"&lt;"&amp;V358))&lt;0,0,IF(((V$3-COUNTIF(V358:V365,"&lt;"&amp;V358))/COUNTIF(V358:V365,V358))&gt;1,1,(V$3-COUNTIF(V358:V365,"&lt;"&amp;V358))/COUNTIF(V358:V365,V358))))</f>
        <v>0</v>
      </c>
      <c r="AU358" s="1">
        <f t="shared" ref="AU358" si="5458">IF(COUNT(W358)&lt;1,0,IF((W$3-COUNTIF(W358:W365,"&lt;"&amp;W358))&lt;0,0,IF(((W$3-COUNTIF(W358:W365,"&lt;"&amp;W358))/COUNTIF(W358:W365,W358))&gt;1,1,(W$3-COUNTIF(W358:W365,"&lt;"&amp;W358))/COUNTIF(W358:W365,W358))))</f>
        <v>0</v>
      </c>
      <c r="AV358" s="1">
        <f t="shared" ref="AV358" si="5459">IF(COUNT(X358)&lt;1,0,IF((X$3-COUNTIF(X358:X365,"&lt;"&amp;X358))&lt;0,0,IF(((X$3-COUNTIF(X358:X365,"&lt;"&amp;X358))/COUNTIF(X358:X365,X358))&gt;1,1,(X$3-COUNTIF(X358:X365,"&lt;"&amp;X358))/COUNTIF(X358:X365,X358))))</f>
        <v>0</v>
      </c>
      <c r="AW358" s="1">
        <f t="shared" ref="AW358" si="5460">IF(COUNT(Y358)&lt;1,0,IF((Y$3-COUNTIF(Y358:Y365,"&lt;"&amp;Y358))&lt;0,0,IF(((Y$3-COUNTIF(Y358:Y365,"&lt;"&amp;Y358))/COUNTIF(Y358:Y365,Y358))&gt;1,1,(Y$3-COUNTIF(Y358:Y365,"&lt;"&amp;Y358))/COUNTIF(Y358:Y365,Y358))))</f>
        <v>0</v>
      </c>
    </row>
    <row r="359" spans="1:49" ht="15" x14ac:dyDescent="0.2">
      <c r="B359" s="36" t="s">
        <v>156</v>
      </c>
      <c r="C359" s="45"/>
      <c r="D359" s="7">
        <v>44</v>
      </c>
      <c r="E359" s="7">
        <v>45</v>
      </c>
      <c r="F359" s="7">
        <v>34</v>
      </c>
      <c r="G359" s="7">
        <v>33</v>
      </c>
      <c r="H359" s="7">
        <v>45</v>
      </c>
      <c r="I359" s="7">
        <v>45</v>
      </c>
      <c r="J359" s="7">
        <v>45</v>
      </c>
      <c r="K359" s="7">
        <v>43</v>
      </c>
      <c r="L359" s="7">
        <v>42</v>
      </c>
      <c r="M359" s="7">
        <v>45</v>
      </c>
      <c r="N359" s="7">
        <v>45</v>
      </c>
      <c r="O359" s="7">
        <v>45</v>
      </c>
      <c r="P359" s="7">
        <v>45</v>
      </c>
      <c r="Q359" s="7">
        <v>44</v>
      </c>
      <c r="R359" s="7">
        <v>42</v>
      </c>
      <c r="S359" s="7">
        <v>45</v>
      </c>
      <c r="T359" s="7">
        <v>45</v>
      </c>
      <c r="U359" s="7"/>
      <c r="V359" s="7"/>
      <c r="W359" s="7"/>
      <c r="X359" s="7"/>
      <c r="Y359" s="7"/>
      <c r="Z359" s="13">
        <f t="shared" ref="Z359:Z365" si="5461">IF(D359&lt;&gt;"",AVERAGE(D359:Y359),"")</f>
        <v>43.058823529411768</v>
      </c>
      <c r="AB359" s="1">
        <f>IF(COUNT(D359)&lt;1,0,IF((D$3-COUNTIF(D358:D365,"&lt;"&amp;D359))&lt;0,0,IF(((D$3-COUNTIF(D358:D365,"&lt;"&amp;D359))/COUNTIF(D358:D365,D359))&gt;1,1,(D$3-COUNTIF(D358:D365,"&lt;"&amp;D359))/COUNTIF(D358:D365,D359))))</f>
        <v>1</v>
      </c>
      <c r="AC359" s="1">
        <f t="shared" ref="AC359" si="5462">IF(COUNT(E359)&lt;1,0,IF((E$3-COUNTIF(E358:E365,"&lt;"&amp;E359))&lt;0,0,IF(((E$3-COUNTIF(E358:E365,"&lt;"&amp;E359))/COUNTIF(E358:E365,E359))&gt;1,1,(E$3-COUNTIF(E358:E365,"&lt;"&amp;E359))/COUNTIF(E358:E365,E359))))</f>
        <v>0</v>
      </c>
      <c r="AD359" s="1">
        <f t="shared" ref="AD359" si="5463">IF(COUNT(F359)&lt;1,0,IF((F$3-COUNTIF(F358:F365,"&lt;"&amp;F359))&lt;0,0,IF(((F$3-COUNTIF(F358:F365,"&lt;"&amp;F359))/COUNTIF(F358:F365,F359))&gt;1,1,(F$3-COUNTIF(F358:F365,"&lt;"&amp;F359))/COUNTIF(F358:F365,F359))))</f>
        <v>1</v>
      </c>
      <c r="AE359" s="1">
        <f t="shared" ref="AE359" si="5464">IF(COUNT(G359)&lt;1,0,IF((G$3-COUNTIF(G358:G365,"&lt;"&amp;G359))&lt;0,0,IF(((G$3-COUNTIF(G358:G365,"&lt;"&amp;G359))/COUNTIF(G358:G365,G359))&gt;1,1,(G$3-COUNTIF(G358:G365,"&lt;"&amp;G359))/COUNTIF(G358:G365,G359))))</f>
        <v>1</v>
      </c>
      <c r="AF359" s="1">
        <f t="shared" ref="AF359" si="5465">IF(COUNT(H359)&lt;1,0,IF((H$3-COUNTIF(H358:H365,"&lt;"&amp;H359))&lt;0,0,IF(((H$3-COUNTIF(H358:H365,"&lt;"&amp;H359))/COUNTIF(H358:H365,H359))&gt;1,1,(H$3-COUNTIF(H358:H365,"&lt;"&amp;H359))/COUNTIF(H358:H365,H359))))</f>
        <v>0.25</v>
      </c>
      <c r="AG359" s="1">
        <f t="shared" ref="AG359" si="5466">IF(COUNT(I359)&lt;1,0,IF((I$3-COUNTIF(I358:I365,"&lt;"&amp;I359))&lt;0,0,IF(((I$3-COUNTIF(I358:I365,"&lt;"&amp;I359))/COUNTIF(I358:I365,I359))&gt;1,1,(I$3-COUNTIF(I358:I365,"&lt;"&amp;I359))/COUNTIF(I358:I365,I359))))</f>
        <v>0</v>
      </c>
      <c r="AH359" s="1">
        <f t="shared" ref="AH359" si="5467">IF(COUNT(J359)&lt;1,0,IF((J$3-COUNTIF(J358:J365,"&lt;"&amp;J359))&lt;0,0,IF(((J$3-COUNTIF(J358:J365,"&lt;"&amp;J359))/COUNTIF(J358:J365,J359))&gt;1,1,(J$3-COUNTIF(J358:J365,"&lt;"&amp;J359))/COUNTIF(J358:J365,J359))))</f>
        <v>0.25</v>
      </c>
      <c r="AI359" s="1">
        <f t="shared" ref="AI359" si="5468">IF(COUNT(K359)&lt;1,0,IF((K$3-COUNTIF(K358:K365,"&lt;"&amp;K359))&lt;0,0,IF(((K$3-COUNTIF(K358:K365,"&lt;"&amp;K359))/COUNTIF(K358:K365,K359))&gt;1,1,(K$3-COUNTIF(K358:K365,"&lt;"&amp;K359))/COUNTIF(K358:K365,K359))))</f>
        <v>1</v>
      </c>
      <c r="AJ359" s="1">
        <f t="shared" ref="AJ359" si="5469">IF(COUNT(L359)&lt;1,0,IF((L$3-COUNTIF(L358:L365,"&lt;"&amp;L359))&lt;0,0,IF(((L$3-COUNTIF(L358:L365,"&lt;"&amp;L359))/COUNTIF(L358:L365,L359))&gt;1,1,(L$3-COUNTIF(L358:L365,"&lt;"&amp;L359))/COUNTIF(L358:L365,L359))))</f>
        <v>1</v>
      </c>
      <c r="AK359" s="1">
        <f t="shared" ref="AK359" si="5470">IF(COUNT(M359)&lt;1,0,IF((M$3-COUNTIF(M358:M365,"&lt;"&amp;M359))&lt;0,0,IF(((M$3-COUNTIF(M358:M365,"&lt;"&amp;M359))/COUNTIF(M358:M365,M359))&gt;1,1,(M$3-COUNTIF(M358:M365,"&lt;"&amp;M359))/COUNTIF(M358:M365,M359))))</f>
        <v>0.5714285714285714</v>
      </c>
      <c r="AL359" s="1">
        <f t="shared" ref="AL359" si="5471">IF(COUNT(N359)&lt;1,0,IF((N$3-COUNTIF(N358:N365,"&lt;"&amp;N359))&lt;0,0,IF(((N$3-COUNTIF(N358:N365,"&lt;"&amp;N359))/COUNTIF(N358:N365,N359))&gt;1,1,(N$3-COUNTIF(N358:N365,"&lt;"&amp;N359))/COUNTIF(N358:N365,N359))))</f>
        <v>0.5</v>
      </c>
      <c r="AM359" s="1">
        <f t="shared" ref="AM359" si="5472">IF(COUNT(O359)&lt;1,0,IF((O$3-COUNTIF(O358:O365,"&lt;"&amp;O359))&lt;0,0,IF(((O$3-COUNTIF(O358:O365,"&lt;"&amp;O359))/COUNTIF(O358:O365,O359))&gt;1,1,(O$3-COUNTIF(O358:O365,"&lt;"&amp;O359))/COUNTIF(O358:O365,O359))))</f>
        <v>0.4</v>
      </c>
      <c r="AN359" s="1">
        <f t="shared" ref="AN359" si="5473">IF(COUNT(P359)&lt;1,0,IF((P$3-COUNTIF(P358:P365,"&lt;"&amp;P359))&lt;0,0,IF(((P$3-COUNTIF(P358:P365,"&lt;"&amp;P359))/COUNTIF(P358:P365,P359))&gt;1,1,(P$3-COUNTIF(P358:P365,"&lt;"&amp;P359))/COUNTIF(P358:P365,P359))))</f>
        <v>0.5</v>
      </c>
      <c r="AO359" s="1">
        <f t="shared" ref="AO359" si="5474">IF(COUNT(Q359)&lt;1,0,IF((Q$3-COUNTIF(Q358:Q365,"&lt;"&amp;Q359))&lt;0,0,IF(((Q$3-COUNTIF(Q358:Q365,"&lt;"&amp;Q359))/COUNTIF(Q358:Q365,Q359))&gt;1,1,(Q$3-COUNTIF(Q358:Q365,"&lt;"&amp;Q359))/COUNTIF(Q358:Q365,Q359))))</f>
        <v>1</v>
      </c>
      <c r="AP359" s="1">
        <f t="shared" ref="AP359" si="5475">IF(COUNT(R359)&lt;1,0,IF((R$3-COUNTIF(R358:R365,"&lt;"&amp;R359))&lt;0,0,IF(((R$3-COUNTIF(R358:R365,"&lt;"&amp;R359))/COUNTIF(R358:R365,R359))&gt;1,1,(R$3-COUNTIF(R358:R365,"&lt;"&amp;R359))/COUNTIF(R358:R365,R359))))</f>
        <v>1</v>
      </c>
      <c r="AQ359" s="1">
        <f t="shared" ref="AQ359" si="5476">IF(COUNT(S359)&lt;1,0,IF((S$3-COUNTIF(S358:S365,"&lt;"&amp;S359))&lt;0,0,IF(((S$3-COUNTIF(S358:S365,"&lt;"&amp;S359))/COUNTIF(S358:S365,S359))&gt;1,1,(S$3-COUNTIF(S358:S365,"&lt;"&amp;S359))/COUNTIF(S358:S365,S359))))</f>
        <v>0.625</v>
      </c>
      <c r="AR359" s="1">
        <f t="shared" ref="AR359" si="5477">IF(COUNT(T359)&lt;1,0,IF((T$3-COUNTIF(T358:T365,"&lt;"&amp;T359))&lt;0,0,IF(((T$3-COUNTIF(T358:T365,"&lt;"&amp;T359))/COUNTIF(T358:T365,T359))&gt;1,1,(T$3-COUNTIF(T358:T365,"&lt;"&amp;T359))/COUNTIF(T358:T365,T359))))</f>
        <v>0.5</v>
      </c>
      <c r="AS359" s="1">
        <f t="shared" ref="AS359" si="5478">IF(COUNT(U359)&lt;1,0,IF((U$3-COUNTIF(U358:U365,"&lt;"&amp;U359))&lt;0,0,IF(((U$3-COUNTIF(U358:U365,"&lt;"&amp;U359))/COUNTIF(U358:U365,U359))&gt;1,1,(U$3-COUNTIF(U358:U365,"&lt;"&amp;U359))/COUNTIF(U358:U365,U359))))</f>
        <v>0</v>
      </c>
      <c r="AT359" s="1">
        <f t="shared" ref="AT359" si="5479">IF(COUNT(V359)&lt;1,0,IF((V$3-COUNTIF(V358:V365,"&lt;"&amp;V359))&lt;0,0,IF(((V$3-COUNTIF(V358:V365,"&lt;"&amp;V359))/COUNTIF(V358:V365,V359))&gt;1,1,(V$3-COUNTIF(V358:V365,"&lt;"&amp;V359))/COUNTIF(V358:V365,V359))))</f>
        <v>0</v>
      </c>
      <c r="AU359" s="1">
        <f t="shared" ref="AU359" si="5480">IF(COUNT(W359)&lt;1,0,IF((W$3-COUNTIF(W358:W365,"&lt;"&amp;W359))&lt;0,0,IF(((W$3-COUNTIF(W358:W365,"&lt;"&amp;W359))/COUNTIF(W358:W365,W359))&gt;1,1,(W$3-COUNTIF(W358:W365,"&lt;"&amp;W359))/COUNTIF(W358:W365,W359))))</f>
        <v>0</v>
      </c>
      <c r="AV359" s="1">
        <f t="shared" ref="AV359" si="5481">IF(COUNT(X359)&lt;1,0,IF((X$3-COUNTIF(X358:X365,"&lt;"&amp;X359))&lt;0,0,IF(((X$3-COUNTIF(X358:X365,"&lt;"&amp;X359))/COUNTIF(X358:X365,X359))&gt;1,1,(X$3-COUNTIF(X358:X365,"&lt;"&amp;X359))/COUNTIF(X358:X365,X359))))</f>
        <v>0</v>
      </c>
      <c r="AW359" s="1">
        <f t="shared" ref="AW359" si="5482">IF(COUNT(Y359)&lt;1,0,IF((Y$3-COUNTIF(Y358:Y365,"&lt;"&amp;Y359))&lt;0,0,IF(((Y$3-COUNTIF(Y358:Y365,"&lt;"&amp;Y359))/COUNTIF(Y358:Y365,Y359))&gt;1,1,(Y$3-COUNTIF(Y358:Y365,"&lt;"&amp;Y359))/COUNTIF(Y358:Y365,Y359))))</f>
        <v>0</v>
      </c>
    </row>
    <row r="360" spans="1:49" ht="15" x14ac:dyDescent="0.2">
      <c r="B360" s="35" t="s">
        <v>157</v>
      </c>
      <c r="C360" s="28" t="s">
        <v>221</v>
      </c>
      <c r="D360" s="7">
        <v>30</v>
      </c>
      <c r="E360" s="7">
        <v>36</v>
      </c>
      <c r="F360" s="7">
        <v>44</v>
      </c>
      <c r="G360" s="7">
        <v>45</v>
      </c>
      <c r="H360" s="7">
        <v>45</v>
      </c>
      <c r="I360" s="7">
        <v>37</v>
      </c>
      <c r="J360" s="7">
        <v>45</v>
      </c>
      <c r="K360" s="7">
        <v>42</v>
      </c>
      <c r="L360" s="7">
        <v>45</v>
      </c>
      <c r="M360" s="7">
        <v>45</v>
      </c>
      <c r="N360" s="7">
        <v>45</v>
      </c>
      <c r="O360" s="7">
        <v>45</v>
      </c>
      <c r="P360" s="7">
        <v>45</v>
      </c>
      <c r="Q360" s="7">
        <v>45</v>
      </c>
      <c r="R360" s="7">
        <v>45</v>
      </c>
      <c r="S360" s="7">
        <v>45</v>
      </c>
      <c r="T360" s="7">
        <v>38</v>
      </c>
      <c r="U360" s="7"/>
      <c r="V360" s="7"/>
      <c r="W360" s="7"/>
      <c r="X360" s="7"/>
      <c r="Y360" s="7"/>
      <c r="Z360" s="13">
        <f t="shared" si="5461"/>
        <v>42.470588235294116</v>
      </c>
      <c r="AB360" s="1">
        <f>IF(COUNT(D360)&lt;1,0,IF((D$3-COUNTIF(D358:D365,"&lt;"&amp;D360))&lt;0,0,IF(((D$3-COUNTIF(D358:D365,"&lt;"&amp;D360))/COUNTIF(D358:D365,D360))&gt;1,1,(D$3-COUNTIF(D358:D365,"&lt;"&amp;D360))/COUNTIF(D358:D365,D360))))</f>
        <v>1</v>
      </c>
      <c r="AC360" s="1">
        <f t="shared" ref="AC360" si="5483">IF(COUNT(E360)&lt;1,0,IF((E$3-COUNTIF(E358:E365,"&lt;"&amp;E360))&lt;0,0,IF(((E$3-COUNTIF(E358:E365,"&lt;"&amp;E360))/COUNTIF(E358:E365,E360))&gt;1,1,(E$3-COUNTIF(E358:E365,"&lt;"&amp;E360))/COUNTIF(E358:E365,E360))))</f>
        <v>1</v>
      </c>
      <c r="AD360" s="1">
        <f t="shared" ref="AD360" si="5484">IF(COUNT(F360)&lt;1,0,IF((F$3-COUNTIF(F358:F365,"&lt;"&amp;F360))&lt;0,0,IF(((F$3-COUNTIF(F358:F365,"&lt;"&amp;F360))/COUNTIF(F358:F365,F360))&gt;1,1,(F$3-COUNTIF(F358:F365,"&lt;"&amp;F360))/COUNTIF(F358:F365,F360))))</f>
        <v>1</v>
      </c>
      <c r="AE360" s="1">
        <f t="shared" ref="AE360" si="5485">IF(COUNT(G360)&lt;1,0,IF((G$3-COUNTIF(G358:G365,"&lt;"&amp;G360))&lt;0,0,IF(((G$3-COUNTIF(G358:G365,"&lt;"&amp;G360))/COUNTIF(G358:G365,G360))&gt;1,1,(G$3-COUNTIF(G358:G365,"&lt;"&amp;G360))/COUNTIF(G358:G365,G360))))</f>
        <v>0</v>
      </c>
      <c r="AF360" s="1">
        <f t="shared" ref="AF360" si="5486">IF(COUNT(H360)&lt;1,0,IF((H$3-COUNTIF(H358:H365,"&lt;"&amp;H360))&lt;0,0,IF(((H$3-COUNTIF(H358:H365,"&lt;"&amp;H360))/COUNTIF(H358:H365,H360))&gt;1,1,(H$3-COUNTIF(H358:H365,"&lt;"&amp;H360))/COUNTIF(H358:H365,H360))))</f>
        <v>0.25</v>
      </c>
      <c r="AG360" s="1">
        <f t="shared" ref="AG360" si="5487">IF(COUNT(I360)&lt;1,0,IF((I$3-COUNTIF(I358:I365,"&lt;"&amp;I360))&lt;0,0,IF(((I$3-COUNTIF(I358:I365,"&lt;"&amp;I360))/COUNTIF(I358:I365,I360))&gt;1,1,(I$3-COUNTIF(I358:I365,"&lt;"&amp;I360))/COUNTIF(I358:I365,I360))))</f>
        <v>1</v>
      </c>
      <c r="AH360" s="1">
        <f t="shared" ref="AH360" si="5488">IF(COUNT(J360)&lt;1,0,IF((J$3-COUNTIF(J358:J365,"&lt;"&amp;J360))&lt;0,0,IF(((J$3-COUNTIF(J358:J365,"&lt;"&amp;J360))/COUNTIF(J358:J365,J360))&gt;1,1,(J$3-COUNTIF(J358:J365,"&lt;"&amp;J360))/COUNTIF(J358:J365,J360))))</f>
        <v>0.25</v>
      </c>
      <c r="AI360" s="1">
        <f t="shared" ref="AI360" si="5489">IF(COUNT(K360)&lt;1,0,IF((K$3-COUNTIF(K358:K365,"&lt;"&amp;K360))&lt;0,0,IF(((K$3-COUNTIF(K358:K365,"&lt;"&amp;K360))/COUNTIF(K358:K365,K360))&gt;1,1,(K$3-COUNTIF(K358:K365,"&lt;"&amp;K360))/COUNTIF(K358:K365,K360))))</f>
        <v>1</v>
      </c>
      <c r="AJ360" s="1">
        <f t="shared" ref="AJ360" si="5490">IF(COUNT(L360)&lt;1,0,IF((L$3-COUNTIF(L358:L365,"&lt;"&amp;L360))&lt;0,0,IF(((L$3-COUNTIF(L358:L365,"&lt;"&amp;L360))/COUNTIF(L358:L365,L360))&gt;1,1,(L$3-COUNTIF(L358:L365,"&lt;"&amp;L360))/COUNTIF(L358:L365,L360))))</f>
        <v>0.25</v>
      </c>
      <c r="AK360" s="1">
        <f t="shared" ref="AK360" si="5491">IF(COUNT(M360)&lt;1,0,IF((M$3-COUNTIF(M358:M365,"&lt;"&amp;M360))&lt;0,0,IF(((M$3-COUNTIF(M358:M365,"&lt;"&amp;M360))/COUNTIF(M358:M365,M360))&gt;1,1,(M$3-COUNTIF(M358:M365,"&lt;"&amp;M360))/COUNTIF(M358:M365,M360))))</f>
        <v>0.5714285714285714</v>
      </c>
      <c r="AL360" s="1">
        <f t="shared" ref="AL360" si="5492">IF(COUNT(N360)&lt;1,0,IF((N$3-COUNTIF(N358:N365,"&lt;"&amp;N360))&lt;0,0,IF(((N$3-COUNTIF(N358:N365,"&lt;"&amp;N360))/COUNTIF(N358:N365,N360))&gt;1,1,(N$3-COUNTIF(N358:N365,"&lt;"&amp;N360))/COUNTIF(N358:N365,N360))))</f>
        <v>0.5</v>
      </c>
      <c r="AM360" s="1">
        <f t="shared" ref="AM360" si="5493">IF(COUNT(O360)&lt;1,0,IF((O$3-COUNTIF(O358:O365,"&lt;"&amp;O360))&lt;0,0,IF(((O$3-COUNTIF(O358:O365,"&lt;"&amp;O360))/COUNTIF(O358:O365,O360))&gt;1,1,(O$3-COUNTIF(O358:O365,"&lt;"&amp;O360))/COUNTIF(O358:O365,O360))))</f>
        <v>0.4</v>
      </c>
      <c r="AN360" s="1">
        <f t="shared" ref="AN360" si="5494">IF(COUNT(P360)&lt;1,0,IF((P$3-COUNTIF(P358:P365,"&lt;"&amp;P360))&lt;0,0,IF(((P$3-COUNTIF(P358:P365,"&lt;"&amp;P360))/COUNTIF(P358:P365,P360))&gt;1,1,(P$3-COUNTIF(P358:P365,"&lt;"&amp;P360))/COUNTIF(P358:P365,P360))))</f>
        <v>0.5</v>
      </c>
      <c r="AO360" s="1">
        <f t="shared" ref="AO360" si="5495">IF(COUNT(Q360)&lt;1,0,IF((Q$3-COUNTIF(Q358:Q365,"&lt;"&amp;Q360))&lt;0,0,IF(((Q$3-COUNTIF(Q358:Q365,"&lt;"&amp;Q360))/COUNTIF(Q358:Q365,Q360))&gt;1,1,(Q$3-COUNTIF(Q358:Q365,"&lt;"&amp;Q360))/COUNTIF(Q358:Q365,Q360))))</f>
        <v>0.25</v>
      </c>
      <c r="AP360" s="1">
        <f t="shared" ref="AP360" si="5496">IF(COUNT(R360)&lt;1,0,IF((R$3-COUNTIF(R358:R365,"&lt;"&amp;R360))&lt;0,0,IF(((R$3-COUNTIF(R358:R365,"&lt;"&amp;R360))/COUNTIF(R358:R365,R360))&gt;1,1,(R$3-COUNTIF(R358:R365,"&lt;"&amp;R360))/COUNTIF(R358:R365,R360))))</f>
        <v>0.5</v>
      </c>
      <c r="AQ360" s="1">
        <f t="shared" ref="AQ360" si="5497">IF(COUNT(S360)&lt;1,0,IF((S$3-COUNTIF(S358:S365,"&lt;"&amp;S360))&lt;0,0,IF(((S$3-COUNTIF(S358:S365,"&lt;"&amp;S360))/COUNTIF(S358:S365,S360))&gt;1,1,(S$3-COUNTIF(S358:S365,"&lt;"&amp;S360))/COUNTIF(S358:S365,S360))))</f>
        <v>0.625</v>
      </c>
      <c r="AR360" s="1">
        <f t="shared" ref="AR360" si="5498">IF(COUNT(T360)&lt;1,0,IF((T$3-COUNTIF(T358:T365,"&lt;"&amp;T360))&lt;0,0,IF(((T$3-COUNTIF(T358:T365,"&lt;"&amp;T360))/COUNTIF(T358:T365,T360))&gt;1,1,(T$3-COUNTIF(T358:T365,"&lt;"&amp;T360))/COUNTIF(T358:T365,T360))))</f>
        <v>1</v>
      </c>
      <c r="AS360" s="1">
        <f t="shared" ref="AS360" si="5499">IF(COUNT(U360)&lt;1,0,IF((U$3-COUNTIF(U358:U365,"&lt;"&amp;U360))&lt;0,0,IF(((U$3-COUNTIF(U358:U365,"&lt;"&amp;U360))/COUNTIF(U358:U365,U360))&gt;1,1,(U$3-COUNTIF(U358:U365,"&lt;"&amp;U360))/COUNTIF(U358:U365,U360))))</f>
        <v>0</v>
      </c>
      <c r="AT360" s="1">
        <f t="shared" ref="AT360" si="5500">IF(COUNT(V360)&lt;1,0,IF((V$3-COUNTIF(V358:V365,"&lt;"&amp;V360))&lt;0,0,IF(((V$3-COUNTIF(V358:V365,"&lt;"&amp;V360))/COUNTIF(V358:V365,V360))&gt;1,1,(V$3-COUNTIF(V358:V365,"&lt;"&amp;V360))/COUNTIF(V358:V365,V360))))</f>
        <v>0</v>
      </c>
      <c r="AU360" s="1">
        <f t="shared" ref="AU360" si="5501">IF(COUNT(W360)&lt;1,0,IF((W$3-COUNTIF(W358:W365,"&lt;"&amp;W360))&lt;0,0,IF(((W$3-COUNTIF(W358:W365,"&lt;"&amp;W360))/COUNTIF(W358:W365,W360))&gt;1,1,(W$3-COUNTIF(W358:W365,"&lt;"&amp;W360))/COUNTIF(W358:W365,W360))))</f>
        <v>0</v>
      </c>
      <c r="AV360" s="1">
        <f t="shared" ref="AV360" si="5502">IF(COUNT(X360)&lt;1,0,IF((X$3-COUNTIF(X358:X365,"&lt;"&amp;X360))&lt;0,0,IF(((X$3-COUNTIF(X358:X365,"&lt;"&amp;X360))/COUNTIF(X358:X365,X360))&gt;1,1,(X$3-COUNTIF(X358:X365,"&lt;"&amp;X360))/COUNTIF(X358:X365,X360))))</f>
        <v>0</v>
      </c>
      <c r="AW360" s="1">
        <f t="shared" ref="AW360" si="5503">IF(COUNT(Y360)&lt;1,0,IF((Y$3-COUNTIF(Y358:Y365,"&lt;"&amp;Y360))&lt;0,0,IF(((Y$3-COUNTIF(Y358:Y365,"&lt;"&amp;Y360))/COUNTIF(Y358:Y365,Y360))&gt;1,1,(Y$3-COUNTIF(Y358:Y365,"&lt;"&amp;Y360))/COUNTIF(Y358:Y365,Y360))))</f>
        <v>0</v>
      </c>
    </row>
    <row r="361" spans="1:49" ht="15" x14ac:dyDescent="0.2">
      <c r="B361" s="35" t="s">
        <v>203</v>
      </c>
      <c r="C361" s="44"/>
      <c r="D361" s="7">
        <v>45</v>
      </c>
      <c r="E361" s="7">
        <v>37</v>
      </c>
      <c r="F361" s="7">
        <v>45</v>
      </c>
      <c r="G361" s="7">
        <v>28</v>
      </c>
      <c r="H361" s="7">
        <v>43</v>
      </c>
      <c r="I361" s="7">
        <v>40</v>
      </c>
      <c r="J361" s="7">
        <v>41</v>
      </c>
      <c r="K361" s="7">
        <v>31</v>
      </c>
      <c r="L361" s="7">
        <v>45</v>
      </c>
      <c r="M361" s="7">
        <v>45</v>
      </c>
      <c r="N361" s="7">
        <v>45</v>
      </c>
      <c r="O361" s="7">
        <v>41</v>
      </c>
      <c r="P361" s="7">
        <v>37</v>
      </c>
      <c r="Q361" s="7">
        <v>45</v>
      </c>
      <c r="R361" s="7">
        <v>45</v>
      </c>
      <c r="S361" s="7">
        <v>45</v>
      </c>
      <c r="T361" s="7">
        <v>45</v>
      </c>
      <c r="U361" s="7"/>
      <c r="V361" s="7"/>
      <c r="W361" s="7"/>
      <c r="X361" s="7"/>
      <c r="Y361" s="7"/>
      <c r="Z361" s="13">
        <f t="shared" si="5461"/>
        <v>41.352941176470587</v>
      </c>
      <c r="AB361" s="1">
        <f>IF(COUNT(D361)&lt;1,0,IF((D$3-COUNTIF(D358:D365,"&lt;"&amp;D361))&lt;0,0,IF(((D$3-COUNTIF(D358:D365,"&lt;"&amp;D361))/COUNTIF(D358:D365,D361))&gt;1,1,(D$3-COUNTIF(D358:D365,"&lt;"&amp;D361))/COUNTIF(D358:D365,D361))))</f>
        <v>0.25</v>
      </c>
      <c r="AC361" s="1">
        <f t="shared" ref="AC361" si="5504">IF(COUNT(E361)&lt;1,0,IF((E$3-COUNTIF(E358:E365,"&lt;"&amp;E361))&lt;0,0,IF(((E$3-COUNTIF(E358:E365,"&lt;"&amp;E361))/COUNTIF(E358:E365,E361))&gt;1,1,(E$3-COUNTIF(E358:E365,"&lt;"&amp;E361))/COUNTIF(E358:E365,E361))))</f>
        <v>1</v>
      </c>
      <c r="AD361" s="1">
        <f t="shared" ref="AD361" si="5505">IF(COUNT(F361)&lt;1,0,IF((F$3-COUNTIF(F358:F365,"&lt;"&amp;F361))&lt;0,0,IF(((F$3-COUNTIF(F358:F365,"&lt;"&amp;F361))/COUNTIF(F358:F365,F361))&gt;1,1,(F$3-COUNTIF(F358:F365,"&lt;"&amp;F361))/COUNTIF(F358:F365,F361))))</f>
        <v>0</v>
      </c>
      <c r="AE361" s="1">
        <f t="shared" ref="AE361" si="5506">IF(COUNT(G361)&lt;1,0,IF((G$3-COUNTIF(G358:G365,"&lt;"&amp;G361))&lt;0,0,IF(((G$3-COUNTIF(G358:G365,"&lt;"&amp;G361))/COUNTIF(G358:G365,G361))&gt;1,1,(G$3-COUNTIF(G358:G365,"&lt;"&amp;G361))/COUNTIF(G358:G365,G361))))</f>
        <v>1</v>
      </c>
      <c r="AF361" s="1">
        <f t="shared" ref="AF361" si="5507">IF(COUNT(H361)&lt;1,0,IF((H$3-COUNTIF(H358:H365,"&lt;"&amp;H361))&lt;0,0,IF(((H$3-COUNTIF(H358:H365,"&lt;"&amp;H361))/COUNTIF(H358:H365,H361))&gt;1,1,(H$3-COUNTIF(H358:H365,"&lt;"&amp;H361))/COUNTIF(H358:H365,H361))))</f>
        <v>1</v>
      </c>
      <c r="AG361" s="1">
        <f t="shared" ref="AG361" si="5508">IF(COUNT(I361)&lt;1,0,IF((I$3-COUNTIF(I358:I365,"&lt;"&amp;I361))&lt;0,0,IF(((I$3-COUNTIF(I358:I365,"&lt;"&amp;I361))/COUNTIF(I358:I365,I361))&gt;1,1,(I$3-COUNTIF(I358:I365,"&lt;"&amp;I361))/COUNTIF(I358:I365,I361))))</f>
        <v>1</v>
      </c>
      <c r="AH361" s="1">
        <f t="shared" ref="AH361" si="5509">IF(COUNT(J361)&lt;1,0,IF((J$3-COUNTIF(J358:J365,"&lt;"&amp;J361))&lt;0,0,IF(((J$3-COUNTIF(J358:J365,"&lt;"&amp;J361))/COUNTIF(J358:J365,J361))&gt;1,1,(J$3-COUNTIF(J358:J365,"&lt;"&amp;J361))/COUNTIF(J358:J365,J361))))</f>
        <v>1</v>
      </c>
      <c r="AI361" s="1">
        <f t="shared" ref="AI361" si="5510">IF(COUNT(K361)&lt;1,0,IF((K$3-COUNTIF(K358:K365,"&lt;"&amp;K361))&lt;0,0,IF(((K$3-COUNTIF(K358:K365,"&lt;"&amp;K361))/COUNTIF(K358:K365,K361))&gt;1,1,(K$3-COUNTIF(K358:K365,"&lt;"&amp;K361))/COUNTIF(K358:K365,K361))))</f>
        <v>1</v>
      </c>
      <c r="AJ361" s="1">
        <f t="shared" ref="AJ361" si="5511">IF(COUNT(L361)&lt;1,0,IF((L$3-COUNTIF(L358:L365,"&lt;"&amp;L361))&lt;0,0,IF(((L$3-COUNTIF(L358:L365,"&lt;"&amp;L361))/COUNTIF(L358:L365,L361))&gt;1,1,(L$3-COUNTIF(L358:L365,"&lt;"&amp;L361))/COUNTIF(L358:L365,L361))))</f>
        <v>0.25</v>
      </c>
      <c r="AK361" s="1">
        <f t="shared" ref="AK361" si="5512">IF(COUNT(M361)&lt;1,0,IF((M$3-COUNTIF(M358:M365,"&lt;"&amp;M361))&lt;0,0,IF(((M$3-COUNTIF(M358:M365,"&lt;"&amp;M361))/COUNTIF(M358:M365,M361))&gt;1,1,(M$3-COUNTIF(M358:M365,"&lt;"&amp;M361))/COUNTIF(M358:M365,M361))))</f>
        <v>0.5714285714285714</v>
      </c>
      <c r="AL361" s="1">
        <f t="shared" ref="AL361" si="5513">IF(COUNT(N361)&lt;1,0,IF((N$3-COUNTIF(N358:N365,"&lt;"&amp;N361))&lt;0,0,IF(((N$3-COUNTIF(N358:N365,"&lt;"&amp;N361))/COUNTIF(N358:N365,N361))&gt;1,1,(N$3-COUNTIF(N358:N365,"&lt;"&amp;N361))/COUNTIF(N358:N365,N361))))</f>
        <v>0.5</v>
      </c>
      <c r="AM361" s="1">
        <f t="shared" ref="AM361" si="5514">IF(COUNT(O361)&lt;1,0,IF((O$3-COUNTIF(O358:O365,"&lt;"&amp;O361))&lt;0,0,IF(((O$3-COUNTIF(O358:O365,"&lt;"&amp;O361))/COUNTIF(O358:O365,O361))&gt;1,1,(O$3-COUNTIF(O358:O365,"&lt;"&amp;O361))/COUNTIF(O358:O365,O361))))</f>
        <v>1</v>
      </c>
      <c r="AN361" s="1">
        <f t="shared" ref="AN361" si="5515">IF(COUNT(P361)&lt;1,0,IF((P$3-COUNTIF(P358:P365,"&lt;"&amp;P361))&lt;0,0,IF(((P$3-COUNTIF(P358:P365,"&lt;"&amp;P361))/COUNTIF(P358:P365,P361))&gt;1,1,(P$3-COUNTIF(P358:P365,"&lt;"&amp;P361))/COUNTIF(P358:P365,P361))))</f>
        <v>1</v>
      </c>
      <c r="AO361" s="1">
        <f t="shared" ref="AO361" si="5516">IF(COUNT(Q361)&lt;1,0,IF((Q$3-COUNTIF(Q358:Q365,"&lt;"&amp;Q361))&lt;0,0,IF(((Q$3-COUNTIF(Q358:Q365,"&lt;"&amp;Q361))/COUNTIF(Q358:Q365,Q361))&gt;1,1,(Q$3-COUNTIF(Q358:Q365,"&lt;"&amp;Q361))/COUNTIF(Q358:Q365,Q361))))</f>
        <v>0.25</v>
      </c>
      <c r="AP361" s="1">
        <f t="shared" ref="AP361" si="5517">IF(COUNT(R361)&lt;1,0,IF((R$3-COUNTIF(R358:R365,"&lt;"&amp;R361))&lt;0,0,IF(((R$3-COUNTIF(R358:R365,"&lt;"&amp;R361))/COUNTIF(R358:R365,R361))&gt;1,1,(R$3-COUNTIF(R358:R365,"&lt;"&amp;R361))/COUNTIF(R358:R365,R361))))</f>
        <v>0.5</v>
      </c>
      <c r="AQ361" s="1">
        <f t="shared" ref="AQ361" si="5518">IF(COUNT(S361)&lt;1,0,IF((S$3-COUNTIF(S358:S365,"&lt;"&amp;S361))&lt;0,0,IF(((S$3-COUNTIF(S358:S365,"&lt;"&amp;S361))/COUNTIF(S358:S365,S361))&gt;1,1,(S$3-COUNTIF(S358:S365,"&lt;"&amp;S361))/COUNTIF(S358:S365,S361))))</f>
        <v>0.625</v>
      </c>
      <c r="AR361" s="1">
        <f t="shared" ref="AR361" si="5519">IF(COUNT(T361)&lt;1,0,IF((T$3-COUNTIF(T358:T365,"&lt;"&amp;T361))&lt;0,0,IF(((T$3-COUNTIF(T358:T365,"&lt;"&amp;T361))/COUNTIF(T358:T365,T361))&gt;1,1,(T$3-COUNTIF(T358:T365,"&lt;"&amp;T361))/COUNTIF(T358:T365,T361))))</f>
        <v>0.5</v>
      </c>
      <c r="AS361" s="1">
        <f t="shared" ref="AS361" si="5520">IF(COUNT(U361)&lt;1,0,IF((U$3-COUNTIF(U358:U365,"&lt;"&amp;U361))&lt;0,0,IF(((U$3-COUNTIF(U358:U365,"&lt;"&amp;U361))/COUNTIF(U358:U365,U361))&gt;1,1,(U$3-COUNTIF(U358:U365,"&lt;"&amp;U361))/COUNTIF(U358:U365,U361))))</f>
        <v>0</v>
      </c>
      <c r="AT361" s="1">
        <f t="shared" ref="AT361" si="5521">IF(COUNT(V361)&lt;1,0,IF((V$3-COUNTIF(V358:V365,"&lt;"&amp;V361))&lt;0,0,IF(((V$3-COUNTIF(V358:V365,"&lt;"&amp;V361))/COUNTIF(V358:V365,V361))&gt;1,1,(V$3-COUNTIF(V358:V365,"&lt;"&amp;V361))/COUNTIF(V358:V365,V361))))</f>
        <v>0</v>
      </c>
      <c r="AU361" s="1">
        <f t="shared" ref="AU361" si="5522">IF(COUNT(W361)&lt;1,0,IF((W$3-COUNTIF(W358:W365,"&lt;"&amp;W361))&lt;0,0,IF(((W$3-COUNTIF(W358:W365,"&lt;"&amp;W361))/COUNTIF(W358:W365,W361))&gt;1,1,(W$3-COUNTIF(W358:W365,"&lt;"&amp;W361))/COUNTIF(W358:W365,W361))))</f>
        <v>0</v>
      </c>
      <c r="AV361" s="1">
        <f t="shared" ref="AV361" si="5523">IF(COUNT(X361)&lt;1,0,IF((X$3-COUNTIF(X358:X365,"&lt;"&amp;X361))&lt;0,0,IF(((X$3-COUNTIF(X358:X365,"&lt;"&amp;X361))/COUNTIF(X358:X365,X361))&gt;1,1,(X$3-COUNTIF(X358:X365,"&lt;"&amp;X361))/COUNTIF(X358:X365,X361))))</f>
        <v>0</v>
      </c>
      <c r="AW361" s="1">
        <f t="shared" ref="AW361" si="5524">IF(COUNT(Y361)&lt;1,0,IF((Y$3-COUNTIF(Y358:Y365,"&lt;"&amp;Y361))&lt;0,0,IF(((Y$3-COUNTIF(Y358:Y365,"&lt;"&amp;Y361))/COUNTIF(Y358:Y365,Y361))&gt;1,1,(Y$3-COUNTIF(Y358:Y365,"&lt;"&amp;Y361))/COUNTIF(Y358:Y365,Y361))))</f>
        <v>0</v>
      </c>
    </row>
    <row r="362" spans="1:49" ht="15" x14ac:dyDescent="0.2">
      <c r="B362" s="35"/>
      <c r="C362" s="27"/>
      <c r="D362" s="7">
        <v>45</v>
      </c>
      <c r="E362" s="7">
        <v>45</v>
      </c>
      <c r="F362" s="7">
        <v>45</v>
      </c>
      <c r="G362" s="7">
        <v>45</v>
      </c>
      <c r="H362" s="7">
        <v>45</v>
      </c>
      <c r="I362" s="7">
        <v>45</v>
      </c>
      <c r="J362" s="7">
        <v>45</v>
      </c>
      <c r="K362" s="7">
        <v>45</v>
      </c>
      <c r="L362" s="7">
        <v>45</v>
      </c>
      <c r="M362" s="7">
        <v>45</v>
      </c>
      <c r="N362" s="7">
        <v>45</v>
      </c>
      <c r="O362" s="7">
        <v>45</v>
      </c>
      <c r="P362" s="7">
        <v>45</v>
      </c>
      <c r="Q362" s="7">
        <v>45</v>
      </c>
      <c r="R362" s="7">
        <v>45</v>
      </c>
      <c r="S362" s="7">
        <v>45</v>
      </c>
      <c r="T362" s="7">
        <v>45</v>
      </c>
      <c r="U362" s="7"/>
      <c r="V362" s="7"/>
      <c r="W362" s="7"/>
      <c r="X362" s="7"/>
      <c r="Y362" s="7"/>
      <c r="Z362" s="13">
        <f t="shared" si="5461"/>
        <v>45</v>
      </c>
      <c r="AB362" s="1">
        <f>IF(COUNT(D362)&lt;1,0,IF((D$3-COUNTIF(D358:D365,"&lt;"&amp;D362))&lt;0,0,IF(((D$3-COUNTIF(D358:D365,"&lt;"&amp;D362))/COUNTIF(D358:D365,D362))&gt;1,1,(D$3-COUNTIF(D358:D365,"&lt;"&amp;D362))/COUNTIF(D358:D365,D362))))</f>
        <v>0.25</v>
      </c>
      <c r="AC362" s="1">
        <f t="shared" ref="AC362" si="5525">IF(COUNT(E362)&lt;1,0,IF((E$3-COUNTIF(E358:E365,"&lt;"&amp;E362))&lt;0,0,IF(((E$3-COUNTIF(E358:E365,"&lt;"&amp;E362))/COUNTIF(E358:E365,E362))&gt;1,1,(E$3-COUNTIF(E358:E365,"&lt;"&amp;E362))/COUNTIF(E358:E365,E362))))</f>
        <v>0</v>
      </c>
      <c r="AD362" s="1">
        <f t="shared" ref="AD362" si="5526">IF(COUNT(F362)&lt;1,0,IF((F$3-COUNTIF(F358:F365,"&lt;"&amp;F362))&lt;0,0,IF(((F$3-COUNTIF(F358:F365,"&lt;"&amp;F362))/COUNTIF(F358:F365,F362))&gt;1,1,(F$3-COUNTIF(F358:F365,"&lt;"&amp;F362))/COUNTIF(F358:F365,F362))))</f>
        <v>0</v>
      </c>
      <c r="AE362" s="1">
        <f t="shared" ref="AE362" si="5527">IF(COUNT(G362)&lt;1,0,IF((G$3-COUNTIF(G358:G365,"&lt;"&amp;G362))&lt;0,0,IF(((G$3-COUNTIF(G358:G365,"&lt;"&amp;G362))/COUNTIF(G358:G365,G362))&gt;1,1,(G$3-COUNTIF(G358:G365,"&lt;"&amp;G362))/COUNTIF(G358:G365,G362))))</f>
        <v>0</v>
      </c>
      <c r="AF362" s="1">
        <f t="shared" ref="AF362" si="5528">IF(COUNT(H362)&lt;1,0,IF((H$3-COUNTIF(H358:H365,"&lt;"&amp;H362))&lt;0,0,IF(((H$3-COUNTIF(H358:H365,"&lt;"&amp;H362))/COUNTIF(H358:H365,H362))&gt;1,1,(H$3-COUNTIF(H358:H365,"&lt;"&amp;H362))/COUNTIF(H358:H365,H362))))</f>
        <v>0.25</v>
      </c>
      <c r="AG362" s="1">
        <f t="shared" ref="AG362" si="5529">IF(COUNT(I362)&lt;1,0,IF((I$3-COUNTIF(I358:I365,"&lt;"&amp;I362))&lt;0,0,IF(((I$3-COUNTIF(I358:I365,"&lt;"&amp;I362))/COUNTIF(I358:I365,I362))&gt;1,1,(I$3-COUNTIF(I358:I365,"&lt;"&amp;I362))/COUNTIF(I358:I365,I362))))</f>
        <v>0</v>
      </c>
      <c r="AH362" s="1">
        <f t="shared" ref="AH362" si="5530">IF(COUNT(J362)&lt;1,0,IF((J$3-COUNTIF(J358:J365,"&lt;"&amp;J362))&lt;0,0,IF(((J$3-COUNTIF(J358:J365,"&lt;"&amp;J362))/COUNTIF(J358:J365,J362))&gt;1,1,(J$3-COUNTIF(J358:J365,"&lt;"&amp;J362))/COUNTIF(J358:J365,J362))))</f>
        <v>0.25</v>
      </c>
      <c r="AI362" s="1">
        <f t="shared" ref="AI362" si="5531">IF(COUNT(K362)&lt;1,0,IF((K$3-COUNTIF(K358:K365,"&lt;"&amp;K362))&lt;0,0,IF(((K$3-COUNTIF(K358:K365,"&lt;"&amp;K362))/COUNTIF(K358:K365,K362))&gt;1,1,(K$3-COUNTIF(K358:K365,"&lt;"&amp;K362))/COUNTIF(K358:K365,K362))))</f>
        <v>0</v>
      </c>
      <c r="AJ362" s="1">
        <f t="shared" ref="AJ362" si="5532">IF(COUNT(L362)&lt;1,0,IF((L$3-COUNTIF(L358:L365,"&lt;"&amp;L362))&lt;0,0,IF(((L$3-COUNTIF(L358:L365,"&lt;"&amp;L362))/COUNTIF(L358:L365,L362))&gt;1,1,(L$3-COUNTIF(L358:L365,"&lt;"&amp;L362))/COUNTIF(L358:L365,L362))))</f>
        <v>0.25</v>
      </c>
      <c r="AK362" s="1">
        <f t="shared" ref="AK362" si="5533">IF(COUNT(M362)&lt;1,0,IF((M$3-COUNTIF(M358:M365,"&lt;"&amp;M362))&lt;0,0,IF(((M$3-COUNTIF(M358:M365,"&lt;"&amp;M362))/COUNTIF(M358:M365,M362))&gt;1,1,(M$3-COUNTIF(M358:M365,"&lt;"&amp;M362))/COUNTIF(M358:M365,M362))))</f>
        <v>0.5714285714285714</v>
      </c>
      <c r="AL362" s="1">
        <f t="shared" ref="AL362" si="5534">IF(COUNT(N362)&lt;1,0,IF((N$3-COUNTIF(N358:N365,"&lt;"&amp;N362))&lt;0,0,IF(((N$3-COUNTIF(N358:N365,"&lt;"&amp;N362))/COUNTIF(N358:N365,N362))&gt;1,1,(N$3-COUNTIF(N358:N365,"&lt;"&amp;N362))/COUNTIF(N358:N365,N362))))</f>
        <v>0.5</v>
      </c>
      <c r="AM362" s="1">
        <f t="shared" ref="AM362" si="5535">IF(COUNT(O362)&lt;1,0,IF((O$3-COUNTIF(O358:O365,"&lt;"&amp;O362))&lt;0,0,IF(((O$3-COUNTIF(O358:O365,"&lt;"&amp;O362))/COUNTIF(O358:O365,O362))&gt;1,1,(O$3-COUNTIF(O358:O365,"&lt;"&amp;O362))/COUNTIF(O358:O365,O362))))</f>
        <v>0.4</v>
      </c>
      <c r="AN362" s="1">
        <f t="shared" ref="AN362" si="5536">IF(COUNT(P362)&lt;1,0,IF((P$3-COUNTIF(P358:P365,"&lt;"&amp;P362))&lt;0,0,IF(((P$3-COUNTIF(P358:P365,"&lt;"&amp;P362))/COUNTIF(P358:P365,P362))&gt;1,1,(P$3-COUNTIF(P358:P365,"&lt;"&amp;P362))/COUNTIF(P358:P365,P362))))</f>
        <v>0.5</v>
      </c>
      <c r="AO362" s="1">
        <f t="shared" ref="AO362" si="5537">IF(COUNT(Q362)&lt;1,0,IF((Q$3-COUNTIF(Q358:Q365,"&lt;"&amp;Q362))&lt;0,0,IF(((Q$3-COUNTIF(Q358:Q365,"&lt;"&amp;Q362))/COUNTIF(Q358:Q365,Q362))&gt;1,1,(Q$3-COUNTIF(Q358:Q365,"&lt;"&amp;Q362))/COUNTIF(Q358:Q365,Q362))))</f>
        <v>0.25</v>
      </c>
      <c r="AP362" s="1">
        <f t="shared" ref="AP362" si="5538">IF(COUNT(R362)&lt;1,0,IF((R$3-COUNTIF(R358:R365,"&lt;"&amp;R362))&lt;0,0,IF(((R$3-COUNTIF(R358:R365,"&lt;"&amp;R362))/COUNTIF(R358:R365,R362))&gt;1,1,(R$3-COUNTIF(R358:R365,"&lt;"&amp;R362))/COUNTIF(R358:R365,R362))))</f>
        <v>0.5</v>
      </c>
      <c r="AQ362" s="1">
        <f t="shared" ref="AQ362" si="5539">IF(COUNT(S362)&lt;1,0,IF((S$3-COUNTIF(S358:S365,"&lt;"&amp;S362))&lt;0,0,IF(((S$3-COUNTIF(S358:S365,"&lt;"&amp;S362))/COUNTIF(S358:S365,S362))&gt;1,1,(S$3-COUNTIF(S358:S365,"&lt;"&amp;S362))/COUNTIF(S358:S365,S362))))</f>
        <v>0.625</v>
      </c>
      <c r="AR362" s="1">
        <f t="shared" ref="AR362" si="5540">IF(COUNT(T362)&lt;1,0,IF((T$3-COUNTIF(T358:T365,"&lt;"&amp;T362))&lt;0,0,IF(((T$3-COUNTIF(T358:T365,"&lt;"&amp;T362))/COUNTIF(T358:T365,T362))&gt;1,1,(T$3-COUNTIF(T358:T365,"&lt;"&amp;T362))/COUNTIF(T358:T365,T362))))</f>
        <v>0.5</v>
      </c>
      <c r="AS362" s="1">
        <f t="shared" ref="AS362" si="5541">IF(COUNT(U362)&lt;1,0,IF((U$3-COUNTIF(U358:U365,"&lt;"&amp;U362))&lt;0,0,IF(((U$3-COUNTIF(U358:U365,"&lt;"&amp;U362))/COUNTIF(U358:U365,U362))&gt;1,1,(U$3-COUNTIF(U358:U365,"&lt;"&amp;U362))/COUNTIF(U358:U365,U362))))</f>
        <v>0</v>
      </c>
      <c r="AT362" s="1">
        <f t="shared" ref="AT362" si="5542">IF(COUNT(V362)&lt;1,0,IF((V$3-COUNTIF(V358:V365,"&lt;"&amp;V362))&lt;0,0,IF(((V$3-COUNTIF(V358:V365,"&lt;"&amp;V362))/COUNTIF(V358:V365,V362))&gt;1,1,(V$3-COUNTIF(V358:V365,"&lt;"&amp;V362))/COUNTIF(V358:V365,V362))))</f>
        <v>0</v>
      </c>
      <c r="AU362" s="1">
        <f t="shared" ref="AU362" si="5543">IF(COUNT(W362)&lt;1,0,IF((W$3-COUNTIF(W358:W365,"&lt;"&amp;W362))&lt;0,0,IF(((W$3-COUNTIF(W358:W365,"&lt;"&amp;W362))/COUNTIF(W358:W365,W362))&gt;1,1,(W$3-COUNTIF(W358:W365,"&lt;"&amp;W362))/COUNTIF(W358:W365,W362))))</f>
        <v>0</v>
      </c>
      <c r="AV362" s="1">
        <f t="shared" ref="AV362" si="5544">IF(COUNT(X362)&lt;1,0,IF((X$3-COUNTIF(X358:X365,"&lt;"&amp;X362))&lt;0,0,IF(((X$3-COUNTIF(X358:X365,"&lt;"&amp;X362))/COUNTIF(X358:X365,X362))&gt;1,1,(X$3-COUNTIF(X358:X365,"&lt;"&amp;X362))/COUNTIF(X358:X365,X362))))</f>
        <v>0</v>
      </c>
      <c r="AW362" s="1">
        <f t="shared" ref="AW362" si="5545">IF(COUNT(Y362)&lt;1,0,IF((Y$3-COUNTIF(Y358:Y365,"&lt;"&amp;Y362))&lt;0,0,IF(((Y$3-COUNTIF(Y358:Y365,"&lt;"&amp;Y362))/COUNTIF(Y358:Y365,Y362))&gt;1,1,(Y$3-COUNTIF(Y358:Y365,"&lt;"&amp;Y362))/COUNTIF(Y358:Y365,Y362))))</f>
        <v>0</v>
      </c>
    </row>
    <row r="363" spans="1:49" ht="15" x14ac:dyDescent="0.2">
      <c r="B363" s="35" t="s">
        <v>296</v>
      </c>
      <c r="C363" s="11" t="s">
        <v>221</v>
      </c>
      <c r="D363" s="7">
        <v>34</v>
      </c>
      <c r="E363" s="7">
        <v>43</v>
      </c>
      <c r="F363" s="7">
        <v>44</v>
      </c>
      <c r="G363" s="7">
        <v>44</v>
      </c>
      <c r="H363" s="7">
        <v>45</v>
      </c>
      <c r="I363" s="7">
        <v>36</v>
      </c>
      <c r="J363" s="7">
        <v>45</v>
      </c>
      <c r="K363" s="7">
        <v>39</v>
      </c>
      <c r="L363" s="7">
        <v>45</v>
      </c>
      <c r="M363" s="7">
        <v>45</v>
      </c>
      <c r="N363" s="7">
        <v>45</v>
      </c>
      <c r="O363" s="7">
        <v>45</v>
      </c>
      <c r="P363" s="7">
        <v>45</v>
      </c>
      <c r="Q363" s="7">
        <v>44</v>
      </c>
      <c r="R363" s="7">
        <v>45</v>
      </c>
      <c r="S363" s="7">
        <v>45</v>
      </c>
      <c r="T363" s="7">
        <v>45</v>
      </c>
      <c r="U363" s="7"/>
      <c r="V363" s="7"/>
      <c r="W363" s="7"/>
      <c r="X363" s="7"/>
      <c r="Y363" s="7"/>
      <c r="Z363" s="13">
        <f t="shared" si="5461"/>
        <v>43.176470588235297</v>
      </c>
      <c r="AB363" s="1">
        <f>IF(COUNT(D363)&lt;1,0,IF((D$3-COUNTIF(D358:D365,"&lt;"&amp;D363))&lt;0,0,IF(((D$3-COUNTIF(D358:D365,"&lt;"&amp;D363))/COUNTIF(D358:D365,D363))&gt;1,1,(D$3-COUNTIF(D358:D365,"&lt;"&amp;D363))/COUNTIF(D358:D365,D363))))</f>
        <v>1</v>
      </c>
      <c r="AC363" s="1">
        <f t="shared" ref="AC363" si="5546">IF(COUNT(E363)&lt;1,0,IF((E$3-COUNTIF(E358:E365,"&lt;"&amp;E363))&lt;0,0,IF(((E$3-COUNTIF(E358:E365,"&lt;"&amp;E363))/COUNTIF(E358:E365,E363))&gt;1,1,(E$3-COUNTIF(E358:E365,"&lt;"&amp;E363))/COUNTIF(E358:E365,E363))))</f>
        <v>0</v>
      </c>
      <c r="AD363" s="1">
        <f t="shared" ref="AD363" si="5547">IF(COUNT(F363)&lt;1,0,IF((F$3-COUNTIF(F358:F365,"&lt;"&amp;F363))&lt;0,0,IF(((F$3-COUNTIF(F358:F365,"&lt;"&amp;F363))/COUNTIF(F358:F365,F363))&gt;1,1,(F$3-COUNTIF(F358:F365,"&lt;"&amp;F363))/COUNTIF(F358:F365,F363))))</f>
        <v>1</v>
      </c>
      <c r="AE363" s="1">
        <f t="shared" ref="AE363" si="5548">IF(COUNT(G363)&lt;1,0,IF((G$3-COUNTIF(G358:G365,"&lt;"&amp;G363))&lt;0,0,IF(((G$3-COUNTIF(G358:G365,"&lt;"&amp;G363))/COUNTIF(G358:G365,G363))&gt;1,1,(G$3-COUNTIF(G358:G365,"&lt;"&amp;G363))/COUNTIF(G358:G365,G363))))</f>
        <v>0</v>
      </c>
      <c r="AF363" s="1">
        <f t="shared" ref="AF363" si="5549">IF(COUNT(H363)&lt;1,0,IF((H$3-COUNTIF(H358:H365,"&lt;"&amp;H363))&lt;0,0,IF(((H$3-COUNTIF(H358:H365,"&lt;"&amp;H363))/COUNTIF(H358:H365,H363))&gt;1,1,(H$3-COUNTIF(H358:H365,"&lt;"&amp;H363))/COUNTIF(H358:H365,H363))))</f>
        <v>0.25</v>
      </c>
      <c r="AG363" s="1">
        <f t="shared" ref="AG363" si="5550">IF(COUNT(I363)&lt;1,0,IF((I$3-COUNTIF(I358:I365,"&lt;"&amp;I363))&lt;0,0,IF(((I$3-COUNTIF(I358:I365,"&lt;"&amp;I363))/COUNTIF(I358:I365,I363))&gt;1,1,(I$3-COUNTIF(I358:I365,"&lt;"&amp;I363))/COUNTIF(I358:I365,I363))))</f>
        <v>1</v>
      </c>
      <c r="AH363" s="1">
        <f t="shared" ref="AH363" si="5551">IF(COUNT(J363)&lt;1,0,IF((J$3-COUNTIF(J358:J365,"&lt;"&amp;J363))&lt;0,0,IF(((J$3-COUNTIF(J358:J365,"&lt;"&amp;J363))/COUNTIF(J358:J365,J363))&gt;1,1,(J$3-COUNTIF(J358:J365,"&lt;"&amp;J363))/COUNTIF(J358:J365,J363))))</f>
        <v>0.25</v>
      </c>
      <c r="AI363" s="1">
        <f t="shared" ref="AI363" si="5552">IF(COUNT(K363)&lt;1,0,IF((K$3-COUNTIF(K358:K365,"&lt;"&amp;K363))&lt;0,0,IF(((K$3-COUNTIF(K358:K365,"&lt;"&amp;K363))/COUNTIF(K358:K365,K363))&gt;1,1,(K$3-COUNTIF(K358:K365,"&lt;"&amp;K363))/COUNTIF(K358:K365,K363))))</f>
        <v>1</v>
      </c>
      <c r="AJ363" s="1">
        <f t="shared" ref="AJ363" si="5553">IF(COUNT(L363)&lt;1,0,IF((L$3-COUNTIF(L358:L365,"&lt;"&amp;L363))&lt;0,0,IF(((L$3-COUNTIF(L358:L365,"&lt;"&amp;L363))/COUNTIF(L358:L365,L363))&gt;1,1,(L$3-COUNTIF(L358:L365,"&lt;"&amp;L363))/COUNTIF(L358:L365,L363))))</f>
        <v>0.25</v>
      </c>
      <c r="AK363" s="1">
        <f t="shared" ref="AK363" si="5554">IF(COUNT(M363)&lt;1,0,IF((M$3-COUNTIF(M358:M365,"&lt;"&amp;M363))&lt;0,0,IF(((M$3-COUNTIF(M358:M365,"&lt;"&amp;M363))/COUNTIF(M358:M365,M363))&gt;1,1,(M$3-COUNTIF(M358:M365,"&lt;"&amp;M363))/COUNTIF(M358:M365,M363))))</f>
        <v>0.5714285714285714</v>
      </c>
      <c r="AL363" s="1">
        <f t="shared" ref="AL363" si="5555">IF(COUNT(N363)&lt;1,0,IF((N$3-COUNTIF(N358:N365,"&lt;"&amp;N363))&lt;0,0,IF(((N$3-COUNTIF(N358:N365,"&lt;"&amp;N363))/COUNTIF(N358:N365,N363))&gt;1,1,(N$3-COUNTIF(N358:N365,"&lt;"&amp;N363))/COUNTIF(N358:N365,N363))))</f>
        <v>0.5</v>
      </c>
      <c r="AM363" s="1">
        <f t="shared" ref="AM363" si="5556">IF(COUNT(O363)&lt;1,0,IF((O$3-COUNTIF(O358:O365,"&lt;"&amp;O363))&lt;0,0,IF(((O$3-COUNTIF(O358:O365,"&lt;"&amp;O363))/COUNTIF(O358:O365,O363))&gt;1,1,(O$3-COUNTIF(O358:O365,"&lt;"&amp;O363))/COUNTIF(O358:O365,O363))))</f>
        <v>0.4</v>
      </c>
      <c r="AN363" s="1">
        <f t="shared" ref="AN363" si="5557">IF(COUNT(P363)&lt;1,0,IF((P$3-COUNTIF(P358:P365,"&lt;"&amp;P363))&lt;0,0,IF(((P$3-COUNTIF(P358:P365,"&lt;"&amp;P363))/COUNTIF(P358:P365,P363))&gt;1,1,(P$3-COUNTIF(P358:P365,"&lt;"&amp;P363))/COUNTIF(P358:P365,P363))))</f>
        <v>0.5</v>
      </c>
      <c r="AO363" s="1">
        <f t="shared" ref="AO363" si="5558">IF(COUNT(Q363)&lt;1,0,IF((Q$3-COUNTIF(Q358:Q365,"&lt;"&amp;Q363))&lt;0,0,IF(((Q$3-COUNTIF(Q358:Q365,"&lt;"&amp;Q363))/COUNTIF(Q358:Q365,Q363))&gt;1,1,(Q$3-COUNTIF(Q358:Q365,"&lt;"&amp;Q363))/COUNTIF(Q358:Q365,Q363))))</f>
        <v>1</v>
      </c>
      <c r="AP363" s="1">
        <f t="shared" ref="AP363" si="5559">IF(COUNT(R363)&lt;1,0,IF((R$3-COUNTIF(R358:R365,"&lt;"&amp;R363))&lt;0,0,IF(((R$3-COUNTIF(R358:R365,"&lt;"&amp;R363))/COUNTIF(R358:R365,R363))&gt;1,1,(R$3-COUNTIF(R358:R365,"&lt;"&amp;R363))/COUNTIF(R358:R365,R363))))</f>
        <v>0.5</v>
      </c>
      <c r="AQ363" s="1">
        <f t="shared" ref="AQ363" si="5560">IF(COUNT(S363)&lt;1,0,IF((S$3-COUNTIF(S358:S365,"&lt;"&amp;S363))&lt;0,0,IF(((S$3-COUNTIF(S358:S365,"&lt;"&amp;S363))/COUNTIF(S358:S365,S363))&gt;1,1,(S$3-COUNTIF(S358:S365,"&lt;"&amp;S363))/COUNTIF(S358:S365,S363))))</f>
        <v>0.625</v>
      </c>
      <c r="AR363" s="1">
        <f t="shared" ref="AR363" si="5561">IF(COUNT(T363)&lt;1,0,IF((T$3-COUNTIF(T358:T365,"&lt;"&amp;T363))&lt;0,0,IF(((T$3-COUNTIF(T358:T365,"&lt;"&amp;T363))/COUNTIF(T358:T365,T363))&gt;1,1,(T$3-COUNTIF(T358:T365,"&lt;"&amp;T363))/COUNTIF(T358:T365,T363))))</f>
        <v>0.5</v>
      </c>
      <c r="AS363" s="1">
        <f t="shared" ref="AS363" si="5562">IF(COUNT(U363)&lt;1,0,IF((U$3-COUNTIF(U358:U365,"&lt;"&amp;U363))&lt;0,0,IF(((U$3-COUNTIF(U358:U365,"&lt;"&amp;U363))/COUNTIF(U358:U365,U363))&gt;1,1,(U$3-COUNTIF(U358:U365,"&lt;"&amp;U363))/COUNTIF(U358:U365,U363))))</f>
        <v>0</v>
      </c>
      <c r="AT363" s="1">
        <f t="shared" ref="AT363" si="5563">IF(COUNT(V363)&lt;1,0,IF((V$3-COUNTIF(V358:V365,"&lt;"&amp;V363))&lt;0,0,IF(((V$3-COUNTIF(V358:V365,"&lt;"&amp;V363))/COUNTIF(V358:V365,V363))&gt;1,1,(V$3-COUNTIF(V358:V365,"&lt;"&amp;V363))/COUNTIF(V358:V365,V363))))</f>
        <v>0</v>
      </c>
      <c r="AU363" s="1">
        <f t="shared" ref="AU363" si="5564">IF(COUNT(W363)&lt;1,0,IF((W$3-COUNTIF(W358:W365,"&lt;"&amp;W363))&lt;0,0,IF(((W$3-COUNTIF(W358:W365,"&lt;"&amp;W363))/COUNTIF(W358:W365,W363))&gt;1,1,(W$3-COUNTIF(W358:W365,"&lt;"&amp;W363))/COUNTIF(W358:W365,W363))))</f>
        <v>0</v>
      </c>
      <c r="AV363" s="1">
        <f t="shared" ref="AV363" si="5565">IF(COUNT(X363)&lt;1,0,IF((X$3-COUNTIF(X358:X365,"&lt;"&amp;X363))&lt;0,0,IF(((X$3-COUNTIF(X358:X365,"&lt;"&amp;X363))/COUNTIF(X358:X365,X363))&gt;1,1,(X$3-COUNTIF(X358:X365,"&lt;"&amp;X363))/COUNTIF(X358:X365,X363))))</f>
        <v>0</v>
      </c>
      <c r="AW363" s="1">
        <f t="shared" ref="AW363" si="5566">IF(COUNT(Y363)&lt;1,0,IF((Y$3-COUNTIF(Y358:Y365,"&lt;"&amp;Y363))&lt;0,0,IF(((Y$3-COUNTIF(Y358:Y365,"&lt;"&amp;Y363))/COUNTIF(Y358:Y365,Y363))&gt;1,1,(Y$3-COUNTIF(Y358:Y365,"&lt;"&amp;Y363))/COUNTIF(Y358:Y365,Y363))))</f>
        <v>0</v>
      </c>
    </row>
    <row r="364" spans="1:49" ht="15" x14ac:dyDescent="0.2">
      <c r="B364" s="35" t="s">
        <v>173</v>
      </c>
      <c r="C364" s="45"/>
      <c r="D364" s="7">
        <v>45</v>
      </c>
      <c r="E364" s="7">
        <v>36</v>
      </c>
      <c r="F364" s="7">
        <v>39</v>
      </c>
      <c r="G364" s="7">
        <v>36</v>
      </c>
      <c r="H364" s="7">
        <v>35</v>
      </c>
      <c r="I364" s="7">
        <v>37</v>
      </c>
      <c r="J364" s="7">
        <v>32</v>
      </c>
      <c r="K364" s="7">
        <v>45</v>
      </c>
      <c r="L364" s="7">
        <v>38</v>
      </c>
      <c r="M364" s="7">
        <v>45</v>
      </c>
      <c r="N364" s="7">
        <v>45</v>
      </c>
      <c r="O364" s="7">
        <v>43</v>
      </c>
      <c r="P364" s="7">
        <v>45</v>
      </c>
      <c r="Q364" s="7">
        <v>37</v>
      </c>
      <c r="R364" s="7">
        <v>45</v>
      </c>
      <c r="S364" s="7">
        <v>45</v>
      </c>
      <c r="T364" s="7">
        <v>45</v>
      </c>
      <c r="U364" s="7"/>
      <c r="V364" s="7"/>
      <c r="W364" s="7"/>
      <c r="X364" s="7"/>
      <c r="Y364" s="7"/>
      <c r="Z364" s="13">
        <f t="shared" si="5461"/>
        <v>40.764705882352942</v>
      </c>
      <c r="AB364" s="1">
        <f>IF(COUNT(D364)&lt;1,0,IF((D$3-COUNTIF(D358:D365,"&lt;"&amp;D364))&lt;0,0,IF(((D$3-COUNTIF(D358:D365,"&lt;"&amp;D364))/COUNTIF(D358:D365,D364))&gt;1,1,(D$3-COUNTIF(D358:D365,"&lt;"&amp;D364))/COUNTIF(D358:D365,D364))))</f>
        <v>0.25</v>
      </c>
      <c r="AC364" s="1">
        <f t="shared" ref="AC364" si="5567">IF(COUNT(E364)&lt;1,0,IF((E$3-COUNTIF(E358:E365,"&lt;"&amp;E364))&lt;0,0,IF(((E$3-COUNTIF(E358:E365,"&lt;"&amp;E364))/COUNTIF(E358:E365,E364))&gt;1,1,(E$3-COUNTIF(E358:E365,"&lt;"&amp;E364))/COUNTIF(E358:E365,E364))))</f>
        <v>1</v>
      </c>
      <c r="AD364" s="1">
        <f t="shared" ref="AD364" si="5568">IF(COUNT(F364)&lt;1,0,IF((F$3-COUNTIF(F358:F365,"&lt;"&amp;F364))&lt;0,0,IF(((F$3-COUNTIF(F358:F365,"&lt;"&amp;F364))/COUNTIF(F358:F365,F364))&gt;1,1,(F$3-COUNTIF(F358:F365,"&lt;"&amp;F364))/COUNTIF(F358:F365,F364))))</f>
        <v>1</v>
      </c>
      <c r="AE364" s="1">
        <f t="shared" ref="AE364" si="5569">IF(COUNT(G364)&lt;1,0,IF((G$3-COUNTIF(G358:G365,"&lt;"&amp;G364))&lt;0,0,IF(((G$3-COUNTIF(G358:G365,"&lt;"&amp;G364))/COUNTIF(G358:G365,G364))&gt;1,1,(G$3-COUNTIF(G358:G365,"&lt;"&amp;G364))/COUNTIF(G358:G365,G364))))</f>
        <v>1</v>
      </c>
      <c r="AF364" s="1">
        <f t="shared" ref="AF364" si="5570">IF(COUNT(H364)&lt;1,0,IF((H$3-COUNTIF(H358:H365,"&lt;"&amp;H364))&lt;0,0,IF(((H$3-COUNTIF(H358:H365,"&lt;"&amp;H364))/COUNTIF(H358:H365,H364))&gt;1,1,(H$3-COUNTIF(H358:H365,"&lt;"&amp;H364))/COUNTIF(H358:H365,H364))))</f>
        <v>1</v>
      </c>
      <c r="AG364" s="1">
        <f t="shared" ref="AG364" si="5571">IF(COUNT(I364)&lt;1,0,IF((I$3-COUNTIF(I358:I365,"&lt;"&amp;I364))&lt;0,0,IF(((I$3-COUNTIF(I358:I365,"&lt;"&amp;I364))/COUNTIF(I358:I365,I364))&gt;1,1,(I$3-COUNTIF(I358:I365,"&lt;"&amp;I364))/COUNTIF(I358:I365,I364))))</f>
        <v>1</v>
      </c>
      <c r="AH364" s="1">
        <f t="shared" ref="AH364" si="5572">IF(COUNT(J364)&lt;1,0,IF((J$3-COUNTIF(J358:J365,"&lt;"&amp;J364))&lt;0,0,IF(((J$3-COUNTIF(J358:J365,"&lt;"&amp;J364))/COUNTIF(J358:J365,J364))&gt;1,1,(J$3-COUNTIF(J358:J365,"&lt;"&amp;J364))/COUNTIF(J358:J365,J364))))</f>
        <v>1</v>
      </c>
      <c r="AI364" s="1">
        <f t="shared" ref="AI364" si="5573">IF(COUNT(K364)&lt;1,0,IF((K$3-COUNTIF(K358:K365,"&lt;"&amp;K364))&lt;0,0,IF(((K$3-COUNTIF(K358:K365,"&lt;"&amp;K364))/COUNTIF(K358:K365,K364))&gt;1,1,(K$3-COUNTIF(K358:K365,"&lt;"&amp;K364))/COUNTIF(K358:K365,K364))))</f>
        <v>0</v>
      </c>
      <c r="AJ364" s="1">
        <f t="shared" ref="AJ364" si="5574">IF(COUNT(L364)&lt;1,0,IF((L$3-COUNTIF(L358:L365,"&lt;"&amp;L364))&lt;0,0,IF(((L$3-COUNTIF(L358:L365,"&lt;"&amp;L364))/COUNTIF(L358:L365,L364))&gt;1,1,(L$3-COUNTIF(L358:L365,"&lt;"&amp;L364))/COUNTIF(L358:L365,L364))))</f>
        <v>1</v>
      </c>
      <c r="AK364" s="1">
        <f t="shared" ref="AK364" si="5575">IF(COUNT(M364)&lt;1,0,IF((M$3-COUNTIF(M358:M365,"&lt;"&amp;M364))&lt;0,0,IF(((M$3-COUNTIF(M358:M365,"&lt;"&amp;M364))/COUNTIF(M358:M365,M364))&gt;1,1,(M$3-COUNTIF(M358:M365,"&lt;"&amp;M364))/COUNTIF(M358:M365,M364))))</f>
        <v>0.5714285714285714</v>
      </c>
      <c r="AL364" s="1">
        <f t="shared" ref="AL364" si="5576">IF(COUNT(N364)&lt;1,0,IF((N$3-COUNTIF(N358:N365,"&lt;"&amp;N364))&lt;0,0,IF(((N$3-COUNTIF(N358:N365,"&lt;"&amp;N364))/COUNTIF(N358:N365,N364))&gt;1,1,(N$3-COUNTIF(N358:N365,"&lt;"&amp;N364))/COUNTIF(N358:N365,N364))))</f>
        <v>0.5</v>
      </c>
      <c r="AM364" s="1">
        <f t="shared" ref="AM364" si="5577">IF(COUNT(O364)&lt;1,0,IF((O$3-COUNTIF(O358:O365,"&lt;"&amp;O364))&lt;0,0,IF(((O$3-COUNTIF(O358:O365,"&lt;"&amp;O364))/COUNTIF(O358:O365,O364))&gt;1,1,(O$3-COUNTIF(O358:O365,"&lt;"&amp;O364))/COUNTIF(O358:O365,O364))))</f>
        <v>1</v>
      </c>
      <c r="AN364" s="1">
        <f t="shared" ref="AN364" si="5578">IF(COUNT(P364)&lt;1,0,IF((P$3-COUNTIF(P358:P365,"&lt;"&amp;P364))&lt;0,0,IF(((P$3-COUNTIF(P358:P365,"&lt;"&amp;P364))/COUNTIF(P358:P365,P364))&gt;1,1,(P$3-COUNTIF(P358:P365,"&lt;"&amp;P364))/COUNTIF(P358:P365,P364))))</f>
        <v>0.5</v>
      </c>
      <c r="AO364" s="1">
        <f t="shared" ref="AO364" si="5579">IF(COUNT(Q364)&lt;1,0,IF((Q$3-COUNTIF(Q358:Q365,"&lt;"&amp;Q364))&lt;0,0,IF(((Q$3-COUNTIF(Q358:Q365,"&lt;"&amp;Q364))/COUNTIF(Q358:Q365,Q364))&gt;1,1,(Q$3-COUNTIF(Q358:Q365,"&lt;"&amp;Q364))/COUNTIF(Q358:Q365,Q364))))</f>
        <v>1</v>
      </c>
      <c r="AP364" s="1">
        <f t="shared" ref="AP364" si="5580">IF(COUNT(R364)&lt;1,0,IF((R$3-COUNTIF(R358:R365,"&lt;"&amp;R364))&lt;0,0,IF(((R$3-COUNTIF(R358:R365,"&lt;"&amp;R364))/COUNTIF(R358:R365,R364))&gt;1,1,(R$3-COUNTIF(R358:R365,"&lt;"&amp;R364))/COUNTIF(R358:R365,R364))))</f>
        <v>0.5</v>
      </c>
      <c r="AQ364" s="1">
        <f t="shared" ref="AQ364" si="5581">IF(COUNT(S364)&lt;1,0,IF((S$3-COUNTIF(S358:S365,"&lt;"&amp;S364))&lt;0,0,IF(((S$3-COUNTIF(S358:S365,"&lt;"&amp;S364))/COUNTIF(S358:S365,S364))&gt;1,1,(S$3-COUNTIF(S358:S365,"&lt;"&amp;S364))/COUNTIF(S358:S365,S364))))</f>
        <v>0.625</v>
      </c>
      <c r="AR364" s="1">
        <f t="shared" ref="AR364" si="5582">IF(COUNT(T364)&lt;1,0,IF((T$3-COUNTIF(T358:T365,"&lt;"&amp;T364))&lt;0,0,IF(((T$3-COUNTIF(T358:T365,"&lt;"&amp;T364))/COUNTIF(T358:T365,T364))&gt;1,1,(T$3-COUNTIF(T358:T365,"&lt;"&amp;T364))/COUNTIF(T358:T365,T364))))</f>
        <v>0.5</v>
      </c>
      <c r="AS364" s="1">
        <f t="shared" ref="AS364" si="5583">IF(COUNT(U364)&lt;1,0,IF((U$3-COUNTIF(U358:U365,"&lt;"&amp;U364))&lt;0,0,IF(((U$3-COUNTIF(U358:U365,"&lt;"&amp;U364))/COUNTIF(U358:U365,U364))&gt;1,1,(U$3-COUNTIF(U358:U365,"&lt;"&amp;U364))/COUNTIF(U358:U365,U364))))</f>
        <v>0</v>
      </c>
      <c r="AT364" s="1">
        <f t="shared" ref="AT364" si="5584">IF(COUNT(V364)&lt;1,0,IF((V$3-COUNTIF(V358:V365,"&lt;"&amp;V364))&lt;0,0,IF(((V$3-COUNTIF(V358:V365,"&lt;"&amp;V364))/COUNTIF(V358:V365,V364))&gt;1,1,(V$3-COUNTIF(V358:V365,"&lt;"&amp;V364))/COUNTIF(V358:V365,V364))))</f>
        <v>0</v>
      </c>
      <c r="AU364" s="1">
        <f t="shared" ref="AU364" si="5585">IF(COUNT(W364)&lt;1,0,IF((W$3-COUNTIF(W358:W365,"&lt;"&amp;W364))&lt;0,0,IF(((W$3-COUNTIF(W358:W365,"&lt;"&amp;W364))/COUNTIF(W358:W365,W364))&gt;1,1,(W$3-COUNTIF(W358:W365,"&lt;"&amp;W364))/COUNTIF(W358:W365,W364))))</f>
        <v>0</v>
      </c>
      <c r="AV364" s="1">
        <f t="shared" ref="AV364" si="5586">IF(COUNT(X364)&lt;1,0,IF((X$3-COUNTIF(X358:X365,"&lt;"&amp;X364))&lt;0,0,IF(((X$3-COUNTIF(X358:X365,"&lt;"&amp;X364))/COUNTIF(X358:X365,X364))&gt;1,1,(X$3-COUNTIF(X358:X365,"&lt;"&amp;X364))/COUNTIF(X358:X365,X364))))</f>
        <v>0</v>
      </c>
      <c r="AW364" s="1">
        <f t="shared" ref="AW364" si="5587">IF(COUNT(Y364)&lt;1,0,IF((Y$3-COUNTIF(Y358:Y365,"&lt;"&amp;Y364))&lt;0,0,IF(((Y$3-COUNTIF(Y358:Y365,"&lt;"&amp;Y364))/COUNTIF(Y358:Y365,Y364))&gt;1,1,(Y$3-COUNTIF(Y358:Y365,"&lt;"&amp;Y364))/COUNTIF(Y358:Y365,Y364))))</f>
        <v>0</v>
      </c>
    </row>
    <row r="365" spans="1:49" ht="15" x14ac:dyDescent="0.2">
      <c r="B365" s="35" t="s">
        <v>297</v>
      </c>
      <c r="C365" s="11" t="s">
        <v>221</v>
      </c>
      <c r="D365" s="7">
        <v>45</v>
      </c>
      <c r="E365" s="7">
        <v>32</v>
      </c>
      <c r="F365" s="7">
        <v>45</v>
      </c>
      <c r="G365" s="7">
        <v>30</v>
      </c>
      <c r="H365" s="7">
        <v>38</v>
      </c>
      <c r="I365" s="7">
        <v>42</v>
      </c>
      <c r="J365" s="7">
        <v>44</v>
      </c>
      <c r="K365" s="7">
        <v>45</v>
      </c>
      <c r="L365" s="7">
        <v>34</v>
      </c>
      <c r="M365" s="7">
        <v>45</v>
      </c>
      <c r="N365" s="7">
        <v>37</v>
      </c>
      <c r="O365" s="7">
        <v>45</v>
      </c>
      <c r="P365" s="7">
        <v>45</v>
      </c>
      <c r="Q365" s="7">
        <v>45</v>
      </c>
      <c r="R365" s="7">
        <v>45</v>
      </c>
      <c r="S365" s="7">
        <v>45</v>
      </c>
      <c r="T365" s="7">
        <v>45</v>
      </c>
      <c r="U365" s="7"/>
      <c r="V365" s="7"/>
      <c r="W365" s="7"/>
      <c r="X365" s="7"/>
      <c r="Y365" s="7"/>
      <c r="Z365" s="13">
        <f t="shared" si="5461"/>
        <v>41.588235294117645</v>
      </c>
      <c r="AB365" s="1">
        <f>IF(COUNT(D365)&lt;1,0,IF((D$3-COUNTIF(D358:D365,"&lt;"&amp;D365))&lt;0,0,IF(((D$3-COUNTIF(D358:D365,"&lt;"&amp;D365))/COUNTIF(D358:D365,D365))&gt;1,1,(D$3-COUNTIF(D358:D365,"&lt;"&amp;D365))/COUNTIF(D358:D365,D365))))</f>
        <v>0.25</v>
      </c>
      <c r="AC365" s="1">
        <f t="shared" ref="AC365" si="5588">IF(COUNT(E365)&lt;1,0,IF((E$3-COUNTIF(E358:E365,"&lt;"&amp;E365))&lt;0,0,IF(((E$3-COUNTIF(E358:E365,"&lt;"&amp;E365))/COUNTIF(E358:E365,E365))&gt;1,1,(E$3-COUNTIF(E358:E365,"&lt;"&amp;E365))/COUNTIF(E358:E365,E365))))</f>
        <v>1</v>
      </c>
      <c r="AD365" s="1">
        <f t="shared" ref="AD365" si="5589">IF(COUNT(F365)&lt;1,0,IF((F$3-COUNTIF(F358:F365,"&lt;"&amp;F365))&lt;0,0,IF(((F$3-COUNTIF(F358:F365,"&lt;"&amp;F365))/COUNTIF(F358:F365,F365))&gt;1,1,(F$3-COUNTIF(F358:F365,"&lt;"&amp;F365))/COUNTIF(F358:F365,F365))))</f>
        <v>0</v>
      </c>
      <c r="AE365" s="1">
        <f t="shared" ref="AE365" si="5590">IF(COUNT(G365)&lt;1,0,IF((G$3-COUNTIF(G358:G365,"&lt;"&amp;G365))&lt;0,0,IF(((G$3-COUNTIF(G358:G365,"&lt;"&amp;G365))/COUNTIF(G358:G365,G365))&gt;1,1,(G$3-COUNTIF(G358:G365,"&lt;"&amp;G365))/COUNTIF(G358:G365,G365))))</f>
        <v>1</v>
      </c>
      <c r="AF365" s="1">
        <f t="shared" ref="AF365" si="5591">IF(COUNT(H365)&lt;1,0,IF((H$3-COUNTIF(H358:H365,"&lt;"&amp;H365))&lt;0,0,IF(((H$3-COUNTIF(H358:H365,"&lt;"&amp;H365))/COUNTIF(H358:H365,H365))&gt;1,1,(H$3-COUNTIF(H358:H365,"&lt;"&amp;H365))/COUNTIF(H358:H365,H365))))</f>
        <v>1</v>
      </c>
      <c r="AG365" s="1">
        <f t="shared" ref="AG365" si="5592">IF(COUNT(I365)&lt;1,0,IF((I$3-COUNTIF(I358:I365,"&lt;"&amp;I365))&lt;0,0,IF(((I$3-COUNTIF(I358:I365,"&lt;"&amp;I365))/COUNTIF(I358:I365,I365))&gt;1,1,(I$3-COUNTIF(I358:I365,"&lt;"&amp;I365))/COUNTIF(I358:I365,I365))))</f>
        <v>0</v>
      </c>
      <c r="AH365" s="1">
        <f t="shared" ref="AH365" si="5593">IF(COUNT(J365)&lt;1,0,IF((J$3-COUNTIF(J358:J365,"&lt;"&amp;J365))&lt;0,0,IF(((J$3-COUNTIF(J358:J365,"&lt;"&amp;J365))/COUNTIF(J358:J365,J365))&gt;1,1,(J$3-COUNTIF(J358:J365,"&lt;"&amp;J365))/COUNTIF(J358:J365,J365))))</f>
        <v>1</v>
      </c>
      <c r="AI365" s="1">
        <f t="shared" ref="AI365" si="5594">IF(COUNT(K365)&lt;1,0,IF((K$3-COUNTIF(K358:K365,"&lt;"&amp;K365))&lt;0,0,IF(((K$3-COUNTIF(K358:K365,"&lt;"&amp;K365))/COUNTIF(K358:K365,K365))&gt;1,1,(K$3-COUNTIF(K358:K365,"&lt;"&amp;K365))/COUNTIF(K358:K365,K365))))</f>
        <v>0</v>
      </c>
      <c r="AJ365" s="1">
        <f t="shared" ref="AJ365" si="5595">IF(COUNT(L365)&lt;1,0,IF((L$3-COUNTIF(L358:L365,"&lt;"&amp;L365))&lt;0,0,IF(((L$3-COUNTIF(L358:L365,"&lt;"&amp;L365))/COUNTIF(L358:L365,L365))&gt;1,1,(L$3-COUNTIF(L358:L365,"&lt;"&amp;L365))/COUNTIF(L358:L365,L365))))</f>
        <v>1</v>
      </c>
      <c r="AK365" s="1">
        <f t="shared" ref="AK365" si="5596">IF(COUNT(M365)&lt;1,0,IF((M$3-COUNTIF(M358:M365,"&lt;"&amp;M365))&lt;0,0,IF(((M$3-COUNTIF(M358:M365,"&lt;"&amp;M365))/COUNTIF(M358:M365,M365))&gt;1,1,(M$3-COUNTIF(M358:M365,"&lt;"&amp;M365))/COUNTIF(M358:M365,M365))))</f>
        <v>0.5714285714285714</v>
      </c>
      <c r="AL365" s="1">
        <f t="shared" ref="AL365" si="5597">IF(COUNT(N365)&lt;1,0,IF((N$3-COUNTIF(N358:N365,"&lt;"&amp;N365))&lt;0,0,IF(((N$3-COUNTIF(N358:N365,"&lt;"&amp;N365))/COUNTIF(N358:N365,N365))&gt;1,1,(N$3-COUNTIF(N358:N365,"&lt;"&amp;N365))/COUNTIF(N358:N365,N365))))</f>
        <v>1</v>
      </c>
      <c r="AM365" s="1">
        <f t="shared" ref="AM365" si="5598">IF(COUNT(O365)&lt;1,0,IF((O$3-COUNTIF(O358:O365,"&lt;"&amp;O365))&lt;0,0,IF(((O$3-COUNTIF(O358:O365,"&lt;"&amp;O365))/COUNTIF(O358:O365,O365))&gt;1,1,(O$3-COUNTIF(O358:O365,"&lt;"&amp;O365))/COUNTIF(O358:O365,O365))))</f>
        <v>0.4</v>
      </c>
      <c r="AN365" s="1">
        <f t="shared" ref="AN365" si="5599">IF(COUNT(P365)&lt;1,0,IF((P$3-COUNTIF(P358:P365,"&lt;"&amp;P365))&lt;0,0,IF(((P$3-COUNTIF(P358:P365,"&lt;"&amp;P365))/COUNTIF(P358:P365,P365))&gt;1,1,(P$3-COUNTIF(P358:P365,"&lt;"&amp;P365))/COUNTIF(P358:P365,P365))))</f>
        <v>0.5</v>
      </c>
      <c r="AO365" s="1">
        <f t="shared" ref="AO365" si="5600">IF(COUNT(Q365)&lt;1,0,IF((Q$3-COUNTIF(Q358:Q365,"&lt;"&amp;Q365))&lt;0,0,IF(((Q$3-COUNTIF(Q358:Q365,"&lt;"&amp;Q365))/COUNTIF(Q358:Q365,Q365))&gt;1,1,(Q$3-COUNTIF(Q358:Q365,"&lt;"&amp;Q365))/COUNTIF(Q358:Q365,Q365))))</f>
        <v>0.25</v>
      </c>
      <c r="AP365" s="1">
        <f t="shared" ref="AP365" si="5601">IF(COUNT(R365)&lt;1,0,IF((R$3-COUNTIF(R358:R365,"&lt;"&amp;R365))&lt;0,0,IF(((R$3-COUNTIF(R358:R365,"&lt;"&amp;R365))/COUNTIF(R358:R365,R365))&gt;1,1,(R$3-COUNTIF(R358:R365,"&lt;"&amp;R365))/COUNTIF(R358:R365,R365))))</f>
        <v>0.5</v>
      </c>
      <c r="AQ365" s="1">
        <f t="shared" ref="AQ365" si="5602">IF(COUNT(S365)&lt;1,0,IF((S$3-COUNTIF(S358:S365,"&lt;"&amp;S365))&lt;0,0,IF(((S$3-COUNTIF(S358:S365,"&lt;"&amp;S365))/COUNTIF(S358:S365,S365))&gt;1,1,(S$3-COUNTIF(S358:S365,"&lt;"&amp;S365))/COUNTIF(S358:S365,S365))))</f>
        <v>0.625</v>
      </c>
      <c r="AR365" s="1">
        <f t="shared" ref="AR365" si="5603">IF(COUNT(T365)&lt;1,0,IF((T$3-COUNTIF(T358:T365,"&lt;"&amp;T365))&lt;0,0,IF(((T$3-COUNTIF(T358:T365,"&lt;"&amp;T365))/COUNTIF(T358:T365,T365))&gt;1,1,(T$3-COUNTIF(T358:T365,"&lt;"&amp;T365))/COUNTIF(T358:T365,T365))))</f>
        <v>0.5</v>
      </c>
      <c r="AS365" s="1">
        <f t="shared" ref="AS365" si="5604">IF(COUNT(U365)&lt;1,0,IF((U$3-COUNTIF(U358:U365,"&lt;"&amp;U365))&lt;0,0,IF(((U$3-COUNTIF(U358:U365,"&lt;"&amp;U365))/COUNTIF(U358:U365,U365))&gt;1,1,(U$3-COUNTIF(U358:U365,"&lt;"&amp;U365))/COUNTIF(U358:U365,U365))))</f>
        <v>0</v>
      </c>
      <c r="AT365" s="1">
        <f t="shared" ref="AT365" si="5605">IF(COUNT(V365)&lt;1,0,IF((V$3-COUNTIF(V358:V365,"&lt;"&amp;V365))&lt;0,0,IF(((V$3-COUNTIF(V358:V365,"&lt;"&amp;V365))/COUNTIF(V358:V365,V365))&gt;1,1,(V$3-COUNTIF(V358:V365,"&lt;"&amp;V365))/COUNTIF(V358:V365,V365))))</f>
        <v>0</v>
      </c>
      <c r="AU365" s="1">
        <f t="shared" ref="AU365" si="5606">IF(COUNT(W365)&lt;1,0,IF((W$3-COUNTIF(W358:W365,"&lt;"&amp;W365))&lt;0,0,IF(((W$3-COUNTIF(W358:W365,"&lt;"&amp;W365))/COUNTIF(W358:W365,W365))&gt;1,1,(W$3-COUNTIF(W358:W365,"&lt;"&amp;W365))/COUNTIF(W358:W365,W365))))</f>
        <v>0</v>
      </c>
      <c r="AV365" s="1">
        <f t="shared" ref="AV365" si="5607">IF(COUNT(X365)&lt;1,0,IF((X$3-COUNTIF(X358:X365,"&lt;"&amp;X365))&lt;0,0,IF(((X$3-COUNTIF(X358:X365,"&lt;"&amp;X365))/COUNTIF(X358:X365,X365))&gt;1,1,(X$3-COUNTIF(X358:X365,"&lt;"&amp;X365))/COUNTIF(X358:X365,X365))))</f>
        <v>0</v>
      </c>
      <c r="AW365" s="1">
        <f t="shared" ref="AW365" si="5608">IF(COUNT(Y365)&lt;1,0,IF((Y$3-COUNTIF(Y358:Y365,"&lt;"&amp;Y365))&lt;0,0,IF(((Y$3-COUNTIF(Y358:Y365,"&lt;"&amp;Y365))/COUNTIF(Y358:Y365,Y365))&gt;1,1,(Y$3-COUNTIF(Y358:Y365,"&lt;"&amp;Y365))/COUNTIF(Y358:Y365,Y365))))</f>
        <v>0</v>
      </c>
    </row>
    <row r="366" spans="1:49" x14ac:dyDescent="0.2">
      <c r="A366" s="9">
        <v>33</v>
      </c>
      <c r="B366" s="34" t="s">
        <v>294</v>
      </c>
      <c r="C366" s="1"/>
      <c r="D366" s="1">
        <f t="shared" ref="D366:Y366" si="5609">SUMIF(AB358:AB365,"&gt;0",D358:D365)-((SUMIF(AB358:AB365,"&lt;1",D358:D365)-SUMIF(AB358:AB365,0,D358:D365))/   IF((COUNTIF(AB358:AB365,"&lt;1")-COUNTIF(AB358:AB365,0))=0,1,(COUNTIF(AB358:AB365,"&lt;1")-COUNTIF(AB358:AB365,0))))*(COUNTIF(AB358:AB365,"&gt;0")-D$3)</f>
        <v>193</v>
      </c>
      <c r="E366" s="1">
        <f t="shared" si="5609"/>
        <v>177</v>
      </c>
      <c r="F366" s="1">
        <f t="shared" si="5609"/>
        <v>195</v>
      </c>
      <c r="G366" s="1">
        <f t="shared" si="5609"/>
        <v>160</v>
      </c>
      <c r="H366" s="1">
        <f t="shared" si="5609"/>
        <v>200</v>
      </c>
      <c r="I366" s="1">
        <f t="shared" si="5609"/>
        <v>187</v>
      </c>
      <c r="J366" s="1">
        <f t="shared" si="5609"/>
        <v>202</v>
      </c>
      <c r="K366" s="1">
        <f t="shared" si="5609"/>
        <v>192</v>
      </c>
      <c r="L366" s="1">
        <f t="shared" si="5609"/>
        <v>198</v>
      </c>
      <c r="M366" s="1">
        <f t="shared" si="5609"/>
        <v>224</v>
      </c>
      <c r="N366" s="1">
        <f t="shared" si="5609"/>
        <v>211</v>
      </c>
      <c r="O366" s="1">
        <f t="shared" si="5609"/>
        <v>209</v>
      </c>
      <c r="P366" s="1">
        <f t="shared" si="5609"/>
        <v>208</v>
      </c>
      <c r="Q366" s="1">
        <f t="shared" si="5609"/>
        <v>209</v>
      </c>
      <c r="R366" s="1">
        <f t="shared" si="5609"/>
        <v>218</v>
      </c>
      <c r="S366" s="1">
        <f t="shared" si="5609"/>
        <v>225</v>
      </c>
      <c r="T366" s="1">
        <f t="shared" si="5609"/>
        <v>215</v>
      </c>
      <c r="U366" s="1">
        <f t="shared" si="5609"/>
        <v>0</v>
      </c>
      <c r="V366" s="1">
        <f t="shared" si="5609"/>
        <v>0</v>
      </c>
      <c r="W366" s="1">
        <f t="shared" si="5609"/>
        <v>0</v>
      </c>
      <c r="X366" s="1">
        <f t="shared" si="5609"/>
        <v>0</v>
      </c>
      <c r="Y366" s="1">
        <f t="shared" si="5609"/>
        <v>0</v>
      </c>
    </row>
    <row r="368" spans="1:49" x14ac:dyDescent="0.2">
      <c r="B368" s="33" t="s">
        <v>222</v>
      </c>
      <c r="C368" s="1" t="s">
        <v>63</v>
      </c>
      <c r="D368" s="4">
        <v>1</v>
      </c>
      <c r="E368" s="4">
        <v>2</v>
      </c>
      <c r="F368" s="4">
        <v>3</v>
      </c>
      <c r="G368" s="4">
        <v>4</v>
      </c>
      <c r="H368" s="4">
        <v>5</v>
      </c>
      <c r="I368" s="4">
        <v>6</v>
      </c>
      <c r="J368" s="4">
        <v>7</v>
      </c>
      <c r="K368" s="4">
        <v>8</v>
      </c>
      <c r="L368" s="4">
        <v>9</v>
      </c>
      <c r="M368" s="4">
        <v>10</v>
      </c>
      <c r="N368" s="4">
        <v>11</v>
      </c>
      <c r="O368" s="4">
        <v>12</v>
      </c>
      <c r="P368" s="4">
        <v>13</v>
      </c>
      <c r="Q368" s="4">
        <v>14</v>
      </c>
      <c r="R368" s="4">
        <v>15</v>
      </c>
      <c r="S368" s="4">
        <v>16</v>
      </c>
      <c r="T368" s="4">
        <v>17</v>
      </c>
      <c r="U368" s="4">
        <v>18</v>
      </c>
      <c r="V368" s="4">
        <v>19</v>
      </c>
      <c r="W368" s="4">
        <v>20</v>
      </c>
      <c r="X368" s="4">
        <v>21</v>
      </c>
      <c r="Y368" s="4">
        <v>22</v>
      </c>
      <c r="Z368" s="12" t="s">
        <v>4</v>
      </c>
    </row>
    <row r="369" spans="1:49" ht="15" x14ac:dyDescent="0.2">
      <c r="B369" s="36" t="s">
        <v>214</v>
      </c>
      <c r="C369" s="28" t="s">
        <v>221</v>
      </c>
      <c r="D369" s="7">
        <v>35</v>
      </c>
      <c r="E369" s="7">
        <v>36</v>
      </c>
      <c r="F369" s="7">
        <v>37</v>
      </c>
      <c r="G369" s="7">
        <v>44</v>
      </c>
      <c r="H369" s="7">
        <v>40</v>
      </c>
      <c r="I369" s="7">
        <v>34</v>
      </c>
      <c r="J369" s="7">
        <v>37</v>
      </c>
      <c r="K369" s="7">
        <v>36</v>
      </c>
      <c r="L369" s="7">
        <v>32</v>
      </c>
      <c r="M369" s="7">
        <v>36</v>
      </c>
      <c r="N369" s="7">
        <v>38</v>
      </c>
      <c r="O369" s="7">
        <v>34</v>
      </c>
      <c r="P369" s="7">
        <v>42</v>
      </c>
      <c r="Q369" s="7">
        <v>34</v>
      </c>
      <c r="R369" s="7">
        <v>40</v>
      </c>
      <c r="S369" s="7">
        <v>36</v>
      </c>
      <c r="T369" s="7">
        <v>39</v>
      </c>
      <c r="U369" s="7"/>
      <c r="V369" s="7"/>
      <c r="W369" s="7"/>
      <c r="X369" s="7"/>
      <c r="Y369" s="7"/>
      <c r="Z369" s="13">
        <f>IF(D369&lt;&gt;"",AVERAGE(D369:Y369),"")</f>
        <v>37.058823529411768</v>
      </c>
      <c r="AB369" s="1">
        <f>IF(COUNT(D369)&lt;1,0,IF((D$3-COUNTIF(D369:D376,"&lt;"&amp;D369))&lt;0,0,IF(((D$3-COUNTIF(D369:D376,"&lt;"&amp;D369))/COUNTIF(D369:D376,D369))&gt;1,1,(D$3-COUNTIF(D369:D376,"&lt;"&amp;D369))/COUNTIF(D369:D376,D369))))</f>
        <v>1</v>
      </c>
      <c r="AC369" s="1">
        <f t="shared" ref="AC369" si="5610">IF(COUNT(E369)&lt;1,0,IF((E$3-COUNTIF(E369:E376,"&lt;"&amp;E369))&lt;0,0,IF(((E$3-COUNTIF(E369:E376,"&lt;"&amp;E369))/COUNTIF(E369:E376,E369))&gt;1,1,(E$3-COUNTIF(E369:E376,"&lt;"&amp;E369))/COUNTIF(E369:E376,E369))))</f>
        <v>1</v>
      </c>
      <c r="AD369" s="1">
        <f t="shared" ref="AD369" si="5611">IF(COUNT(F369)&lt;1,0,IF((F$3-COUNTIF(F369:F376,"&lt;"&amp;F369))&lt;0,0,IF(((F$3-COUNTIF(F369:F376,"&lt;"&amp;F369))/COUNTIF(F369:F376,F369))&gt;1,1,(F$3-COUNTIF(F369:F376,"&lt;"&amp;F369))/COUNTIF(F369:F376,F369))))</f>
        <v>1</v>
      </c>
      <c r="AE369" s="1">
        <f t="shared" ref="AE369" si="5612">IF(COUNT(G369)&lt;1,0,IF((G$3-COUNTIF(G369:G376,"&lt;"&amp;G369))&lt;0,0,IF(((G$3-COUNTIF(G369:G376,"&lt;"&amp;G369))/COUNTIF(G369:G376,G369))&gt;1,1,(G$3-COUNTIF(G369:G376,"&lt;"&amp;G369))/COUNTIF(G369:G376,G369))))</f>
        <v>0</v>
      </c>
      <c r="AF369" s="1">
        <f t="shared" ref="AF369" si="5613">IF(COUNT(H369)&lt;1,0,IF((H$3-COUNTIF(H369:H376,"&lt;"&amp;H369))&lt;0,0,IF(((H$3-COUNTIF(H369:H376,"&lt;"&amp;H369))/COUNTIF(H369:H376,H369))&gt;1,1,(H$3-COUNTIF(H369:H376,"&lt;"&amp;H369))/COUNTIF(H369:H376,H369))))</f>
        <v>1</v>
      </c>
      <c r="AG369" s="1">
        <f t="shared" ref="AG369" si="5614">IF(COUNT(I369)&lt;1,0,IF((I$3-COUNTIF(I369:I376,"&lt;"&amp;I369))&lt;0,0,IF(((I$3-COUNTIF(I369:I376,"&lt;"&amp;I369))/COUNTIF(I369:I376,I369))&gt;1,1,(I$3-COUNTIF(I369:I376,"&lt;"&amp;I369))/COUNTIF(I369:I376,I369))))</f>
        <v>1</v>
      </c>
      <c r="AH369" s="1">
        <f t="shared" ref="AH369" si="5615">IF(COUNT(J369)&lt;1,0,IF((J$3-COUNTIF(J369:J376,"&lt;"&amp;J369))&lt;0,0,IF(((J$3-COUNTIF(J369:J376,"&lt;"&amp;J369))/COUNTIF(J369:J376,J369))&gt;1,1,(J$3-COUNTIF(J369:J376,"&lt;"&amp;J369))/COUNTIF(J369:J376,J369))))</f>
        <v>1</v>
      </c>
      <c r="AI369" s="1">
        <f t="shared" ref="AI369" si="5616">IF(COUNT(K369)&lt;1,0,IF((K$3-COUNTIF(K369:K376,"&lt;"&amp;K369))&lt;0,0,IF(((K$3-COUNTIF(K369:K376,"&lt;"&amp;K369))/COUNTIF(K369:K376,K369))&gt;1,1,(K$3-COUNTIF(K369:K376,"&lt;"&amp;K369))/COUNTIF(K369:K376,K369))))</f>
        <v>1</v>
      </c>
      <c r="AJ369" s="1">
        <f t="shared" ref="AJ369" si="5617">IF(COUNT(L369)&lt;1,0,IF((L$3-COUNTIF(L369:L376,"&lt;"&amp;L369))&lt;0,0,IF(((L$3-COUNTIF(L369:L376,"&lt;"&amp;L369))/COUNTIF(L369:L376,L369))&gt;1,1,(L$3-COUNTIF(L369:L376,"&lt;"&amp;L369))/COUNTIF(L369:L376,L369))))</f>
        <v>1</v>
      </c>
      <c r="AK369" s="1">
        <f t="shared" ref="AK369" si="5618">IF(COUNT(M369)&lt;1,0,IF((M$3-COUNTIF(M369:M376,"&lt;"&amp;M369))&lt;0,0,IF(((M$3-COUNTIF(M369:M376,"&lt;"&amp;M369))/COUNTIF(M369:M376,M369))&gt;1,1,(M$3-COUNTIF(M369:M376,"&lt;"&amp;M369))/COUNTIF(M369:M376,M369))))</f>
        <v>1</v>
      </c>
      <c r="AL369" s="1">
        <f t="shared" ref="AL369" si="5619">IF(COUNT(N369)&lt;1,0,IF((N$3-COUNTIF(N369:N376,"&lt;"&amp;N369))&lt;0,0,IF(((N$3-COUNTIF(N369:N376,"&lt;"&amp;N369))/COUNTIF(N369:N376,N369))&gt;1,1,(N$3-COUNTIF(N369:N376,"&lt;"&amp;N369))/COUNTIF(N369:N376,N369))))</f>
        <v>1</v>
      </c>
      <c r="AM369" s="1">
        <f t="shared" ref="AM369" si="5620">IF(COUNT(O369)&lt;1,0,IF((O$3-COUNTIF(O369:O376,"&lt;"&amp;O369))&lt;0,0,IF(((O$3-COUNTIF(O369:O376,"&lt;"&amp;O369))/COUNTIF(O369:O376,O369))&gt;1,1,(O$3-COUNTIF(O369:O376,"&lt;"&amp;O369))/COUNTIF(O369:O376,O369))))</f>
        <v>1</v>
      </c>
      <c r="AN369" s="1">
        <f t="shared" ref="AN369" si="5621">IF(COUNT(P369)&lt;1,0,IF((P$3-COUNTIF(P369:P376,"&lt;"&amp;P369))&lt;0,0,IF(((P$3-COUNTIF(P369:P376,"&lt;"&amp;P369))/COUNTIF(P369:P376,P369))&gt;1,1,(P$3-COUNTIF(P369:P376,"&lt;"&amp;P369))/COUNTIF(P369:P376,P369))))</f>
        <v>0</v>
      </c>
      <c r="AO369" s="1">
        <f t="shared" ref="AO369" si="5622">IF(COUNT(Q369)&lt;1,0,IF((Q$3-COUNTIF(Q369:Q376,"&lt;"&amp;Q369))&lt;0,0,IF(((Q$3-COUNTIF(Q369:Q376,"&lt;"&amp;Q369))/COUNTIF(Q369:Q376,Q369))&gt;1,1,(Q$3-COUNTIF(Q369:Q376,"&lt;"&amp;Q369))/COUNTIF(Q369:Q376,Q369))))</f>
        <v>1</v>
      </c>
      <c r="AP369" s="1">
        <f t="shared" ref="AP369" si="5623">IF(COUNT(R369)&lt;1,0,IF((R$3-COUNTIF(R369:R376,"&lt;"&amp;R369))&lt;0,0,IF(((R$3-COUNTIF(R369:R376,"&lt;"&amp;R369))/COUNTIF(R369:R376,R369))&gt;1,1,(R$3-COUNTIF(R369:R376,"&lt;"&amp;R369))/COUNTIF(R369:R376,R369))))</f>
        <v>0</v>
      </c>
      <c r="AQ369" s="1">
        <f t="shared" ref="AQ369" si="5624">IF(COUNT(S369)&lt;1,0,IF((S$3-COUNTIF(S369:S376,"&lt;"&amp;S369))&lt;0,0,IF(((S$3-COUNTIF(S369:S376,"&lt;"&amp;S369))/COUNTIF(S369:S376,S369))&gt;1,1,(S$3-COUNTIF(S369:S376,"&lt;"&amp;S369))/COUNTIF(S369:S376,S369))))</f>
        <v>1</v>
      </c>
      <c r="AR369" s="1">
        <f t="shared" ref="AR369" si="5625">IF(COUNT(T369)&lt;1,0,IF((T$3-COUNTIF(T369:T376,"&lt;"&amp;T369))&lt;0,0,IF(((T$3-COUNTIF(T369:T376,"&lt;"&amp;T369))/COUNTIF(T369:T376,T369))&gt;1,1,(T$3-COUNTIF(T369:T376,"&lt;"&amp;T369))/COUNTIF(T369:T376,T369))))</f>
        <v>1</v>
      </c>
      <c r="AS369" s="1">
        <f t="shared" ref="AS369" si="5626">IF(COUNT(U369)&lt;1,0,IF((U$3-COUNTIF(U369:U376,"&lt;"&amp;U369))&lt;0,0,IF(((U$3-COUNTIF(U369:U376,"&lt;"&amp;U369))/COUNTIF(U369:U376,U369))&gt;1,1,(U$3-COUNTIF(U369:U376,"&lt;"&amp;U369))/COUNTIF(U369:U376,U369))))</f>
        <v>0</v>
      </c>
      <c r="AT369" s="1">
        <f t="shared" ref="AT369" si="5627">IF(COUNT(V369)&lt;1,0,IF((V$3-COUNTIF(V369:V376,"&lt;"&amp;V369))&lt;0,0,IF(((V$3-COUNTIF(V369:V376,"&lt;"&amp;V369))/COUNTIF(V369:V376,V369))&gt;1,1,(V$3-COUNTIF(V369:V376,"&lt;"&amp;V369))/COUNTIF(V369:V376,V369))))</f>
        <v>0</v>
      </c>
      <c r="AU369" s="1">
        <f t="shared" ref="AU369" si="5628">IF(COUNT(W369)&lt;1,0,IF((W$3-COUNTIF(W369:W376,"&lt;"&amp;W369))&lt;0,0,IF(((W$3-COUNTIF(W369:W376,"&lt;"&amp;W369))/COUNTIF(W369:W376,W369))&gt;1,1,(W$3-COUNTIF(W369:W376,"&lt;"&amp;W369))/COUNTIF(W369:W376,W369))))</f>
        <v>0</v>
      </c>
      <c r="AV369" s="1">
        <f t="shared" ref="AV369" si="5629">IF(COUNT(X369)&lt;1,0,IF((X$3-COUNTIF(X369:X376,"&lt;"&amp;X369))&lt;0,0,IF(((X$3-COUNTIF(X369:X376,"&lt;"&amp;X369))/COUNTIF(X369:X376,X369))&gt;1,1,(X$3-COUNTIF(X369:X376,"&lt;"&amp;X369))/COUNTIF(X369:X376,X369))))</f>
        <v>0</v>
      </c>
      <c r="AW369" s="1">
        <f t="shared" ref="AW369" si="5630">IF(COUNT(Y369)&lt;1,0,IF((Y$3-COUNTIF(Y369:Y376,"&lt;"&amp;Y369))&lt;0,0,IF(((Y$3-COUNTIF(Y369:Y376,"&lt;"&amp;Y369))/COUNTIF(Y369:Y376,Y369))&gt;1,1,(Y$3-COUNTIF(Y369:Y376,"&lt;"&amp;Y369))/COUNTIF(Y369:Y376,Y369))))</f>
        <v>0</v>
      </c>
    </row>
    <row r="370" spans="1:49" ht="15" x14ac:dyDescent="0.2">
      <c r="B370" s="35" t="s">
        <v>215</v>
      </c>
      <c r="C370" s="27" t="s">
        <v>221</v>
      </c>
      <c r="D370" s="7">
        <v>35</v>
      </c>
      <c r="E370" s="7">
        <v>36</v>
      </c>
      <c r="F370" s="7">
        <v>36</v>
      </c>
      <c r="G370" s="7">
        <v>36</v>
      </c>
      <c r="H370" s="7">
        <v>36</v>
      </c>
      <c r="I370" s="7">
        <v>37</v>
      </c>
      <c r="J370" s="7">
        <v>35</v>
      </c>
      <c r="K370" s="7">
        <v>36</v>
      </c>
      <c r="L370" s="7">
        <v>38</v>
      </c>
      <c r="M370" s="7">
        <v>37</v>
      </c>
      <c r="N370" s="7">
        <v>36</v>
      </c>
      <c r="O370" s="7">
        <v>35</v>
      </c>
      <c r="P370" s="7">
        <v>40</v>
      </c>
      <c r="Q370" s="7">
        <v>37</v>
      </c>
      <c r="R370" s="7">
        <v>37</v>
      </c>
      <c r="S370" s="7">
        <v>34</v>
      </c>
      <c r="T370" s="7">
        <v>42</v>
      </c>
      <c r="U370" s="7"/>
      <c r="V370" s="7"/>
      <c r="W370" s="7"/>
      <c r="X370" s="7"/>
      <c r="Y370" s="7"/>
      <c r="Z370" s="13">
        <f t="shared" ref="Z370:Z376" si="5631">IF(D370&lt;&gt;"",AVERAGE(D370:Y370),"")</f>
        <v>36.647058823529413</v>
      </c>
      <c r="AB370" s="1">
        <f>IF(COUNT(D370)&lt;1,0,IF((D$3-COUNTIF(D369:D376,"&lt;"&amp;D370))&lt;0,0,IF(((D$3-COUNTIF(D369:D376,"&lt;"&amp;D370))/COUNTIF(D369:D376,D370))&gt;1,1,(D$3-COUNTIF(D369:D376,"&lt;"&amp;D370))/COUNTIF(D369:D376,D370))))</f>
        <v>1</v>
      </c>
      <c r="AC370" s="1">
        <f t="shared" ref="AC370" si="5632">IF(COUNT(E370)&lt;1,0,IF((E$3-COUNTIF(E369:E376,"&lt;"&amp;E370))&lt;0,0,IF(((E$3-COUNTIF(E369:E376,"&lt;"&amp;E370))/COUNTIF(E369:E376,E370))&gt;1,1,(E$3-COUNTIF(E369:E376,"&lt;"&amp;E370))/COUNTIF(E369:E376,E370))))</f>
        <v>1</v>
      </c>
      <c r="AD370" s="1">
        <f t="shared" ref="AD370" si="5633">IF(COUNT(F370)&lt;1,0,IF((F$3-COUNTIF(F369:F376,"&lt;"&amp;F370))&lt;0,0,IF(((F$3-COUNTIF(F369:F376,"&lt;"&amp;F370))/COUNTIF(F369:F376,F370))&gt;1,1,(F$3-COUNTIF(F369:F376,"&lt;"&amp;F370))/COUNTIF(F369:F376,F370))))</f>
        <v>1</v>
      </c>
      <c r="AE370" s="1">
        <f t="shared" ref="AE370" si="5634">IF(COUNT(G370)&lt;1,0,IF((G$3-COUNTIF(G369:G376,"&lt;"&amp;G370))&lt;0,0,IF(((G$3-COUNTIF(G369:G376,"&lt;"&amp;G370))/COUNTIF(G369:G376,G370))&gt;1,1,(G$3-COUNTIF(G369:G376,"&lt;"&amp;G370))/COUNTIF(G369:G376,G370))))</f>
        <v>1</v>
      </c>
      <c r="AF370" s="1">
        <f t="shared" ref="AF370" si="5635">IF(COUNT(H370)&lt;1,0,IF((H$3-COUNTIF(H369:H376,"&lt;"&amp;H370))&lt;0,0,IF(((H$3-COUNTIF(H369:H376,"&lt;"&amp;H370))/COUNTIF(H369:H376,H370))&gt;1,1,(H$3-COUNTIF(H369:H376,"&lt;"&amp;H370))/COUNTIF(H369:H376,H370))))</f>
        <v>1</v>
      </c>
      <c r="AG370" s="1">
        <f t="shared" ref="AG370" si="5636">IF(COUNT(I370)&lt;1,0,IF((I$3-COUNTIF(I369:I376,"&lt;"&amp;I370))&lt;0,0,IF(((I$3-COUNTIF(I369:I376,"&lt;"&amp;I370))/COUNTIF(I369:I376,I370))&gt;1,1,(I$3-COUNTIF(I369:I376,"&lt;"&amp;I370))/COUNTIF(I369:I376,I370))))</f>
        <v>1</v>
      </c>
      <c r="AH370" s="1">
        <f t="shared" ref="AH370" si="5637">IF(COUNT(J370)&lt;1,0,IF((J$3-COUNTIF(J369:J376,"&lt;"&amp;J370))&lt;0,0,IF(((J$3-COUNTIF(J369:J376,"&lt;"&amp;J370))/COUNTIF(J369:J376,J370))&gt;1,1,(J$3-COUNTIF(J369:J376,"&lt;"&amp;J370))/COUNTIF(J369:J376,J370))))</f>
        <v>1</v>
      </c>
      <c r="AI370" s="1">
        <f t="shared" ref="AI370" si="5638">IF(COUNT(K370)&lt;1,0,IF((K$3-COUNTIF(K369:K376,"&lt;"&amp;K370))&lt;0,0,IF(((K$3-COUNTIF(K369:K376,"&lt;"&amp;K370))/COUNTIF(K369:K376,K370))&gt;1,1,(K$3-COUNTIF(K369:K376,"&lt;"&amp;K370))/COUNTIF(K369:K376,K370))))</f>
        <v>1</v>
      </c>
      <c r="AJ370" s="1">
        <f t="shared" ref="AJ370" si="5639">IF(COUNT(L370)&lt;1,0,IF((L$3-COUNTIF(L369:L376,"&lt;"&amp;L370))&lt;0,0,IF(((L$3-COUNTIF(L369:L376,"&lt;"&amp;L370))/COUNTIF(L369:L376,L370))&gt;1,1,(L$3-COUNTIF(L369:L376,"&lt;"&amp;L370))/COUNTIF(L369:L376,L370))))</f>
        <v>1</v>
      </c>
      <c r="AK370" s="1">
        <f t="shared" ref="AK370" si="5640">IF(COUNT(M370)&lt;1,0,IF((M$3-COUNTIF(M369:M376,"&lt;"&amp;M370))&lt;0,0,IF(((M$3-COUNTIF(M369:M376,"&lt;"&amp;M370))/COUNTIF(M369:M376,M370))&gt;1,1,(M$3-COUNTIF(M369:M376,"&lt;"&amp;M370))/COUNTIF(M369:M376,M370))))</f>
        <v>1</v>
      </c>
      <c r="AL370" s="1">
        <f t="shared" ref="AL370" si="5641">IF(COUNT(N370)&lt;1,0,IF((N$3-COUNTIF(N369:N376,"&lt;"&amp;N370))&lt;0,0,IF(((N$3-COUNTIF(N369:N376,"&lt;"&amp;N370))/COUNTIF(N369:N376,N370))&gt;1,1,(N$3-COUNTIF(N369:N376,"&lt;"&amp;N370))/COUNTIF(N369:N376,N370))))</f>
        <v>1</v>
      </c>
      <c r="AM370" s="1">
        <f t="shared" ref="AM370" si="5642">IF(COUNT(O370)&lt;1,0,IF((O$3-COUNTIF(O369:O376,"&lt;"&amp;O370))&lt;0,0,IF(((O$3-COUNTIF(O369:O376,"&lt;"&amp;O370))/COUNTIF(O369:O376,O370))&gt;1,1,(O$3-COUNTIF(O369:O376,"&lt;"&amp;O370))/COUNTIF(O369:O376,O370))))</f>
        <v>1</v>
      </c>
      <c r="AN370" s="1">
        <f t="shared" ref="AN370" si="5643">IF(COUNT(P370)&lt;1,0,IF((P$3-COUNTIF(P369:P376,"&lt;"&amp;P370))&lt;0,0,IF(((P$3-COUNTIF(P369:P376,"&lt;"&amp;P370))/COUNTIF(P369:P376,P370))&gt;1,1,(P$3-COUNTIF(P369:P376,"&lt;"&amp;P370))/COUNTIF(P369:P376,P370))))</f>
        <v>0</v>
      </c>
      <c r="AO370" s="1">
        <f t="shared" ref="AO370" si="5644">IF(COUNT(Q370)&lt;1,0,IF((Q$3-COUNTIF(Q369:Q376,"&lt;"&amp;Q370))&lt;0,0,IF(((Q$3-COUNTIF(Q369:Q376,"&lt;"&amp;Q370))/COUNTIF(Q369:Q376,Q370))&gt;1,1,(Q$3-COUNTIF(Q369:Q376,"&lt;"&amp;Q370))/COUNTIF(Q369:Q376,Q370))))</f>
        <v>1</v>
      </c>
      <c r="AP370" s="1">
        <f t="shared" ref="AP370" si="5645">IF(COUNT(R370)&lt;1,0,IF((R$3-COUNTIF(R369:R376,"&lt;"&amp;R370))&lt;0,0,IF(((R$3-COUNTIF(R369:R376,"&lt;"&amp;R370))/COUNTIF(R369:R376,R370))&gt;1,1,(R$3-COUNTIF(R369:R376,"&lt;"&amp;R370))/COUNTIF(R369:R376,R370))))</f>
        <v>0</v>
      </c>
      <c r="AQ370" s="1">
        <f t="shared" ref="AQ370" si="5646">IF(COUNT(S370)&lt;1,0,IF((S$3-COUNTIF(S369:S376,"&lt;"&amp;S370))&lt;0,0,IF(((S$3-COUNTIF(S369:S376,"&lt;"&amp;S370))/COUNTIF(S369:S376,S370))&gt;1,1,(S$3-COUNTIF(S369:S376,"&lt;"&amp;S370))/COUNTIF(S369:S376,S370))))</f>
        <v>1</v>
      </c>
      <c r="AR370" s="1">
        <f t="shared" ref="AR370" si="5647">IF(COUNT(T370)&lt;1,0,IF((T$3-COUNTIF(T369:T376,"&lt;"&amp;T370))&lt;0,0,IF(((T$3-COUNTIF(T369:T376,"&lt;"&amp;T370))/COUNTIF(T369:T376,T370))&gt;1,1,(T$3-COUNTIF(T369:T376,"&lt;"&amp;T370))/COUNTIF(T369:T376,T370))))</f>
        <v>0</v>
      </c>
      <c r="AS370" s="1">
        <f t="shared" ref="AS370" si="5648">IF(COUNT(U370)&lt;1,0,IF((U$3-COUNTIF(U369:U376,"&lt;"&amp;U370))&lt;0,0,IF(((U$3-COUNTIF(U369:U376,"&lt;"&amp;U370))/COUNTIF(U369:U376,U370))&gt;1,1,(U$3-COUNTIF(U369:U376,"&lt;"&amp;U370))/COUNTIF(U369:U376,U370))))</f>
        <v>0</v>
      </c>
      <c r="AT370" s="1">
        <f t="shared" ref="AT370" si="5649">IF(COUNT(V370)&lt;1,0,IF((V$3-COUNTIF(V369:V376,"&lt;"&amp;V370))&lt;0,0,IF(((V$3-COUNTIF(V369:V376,"&lt;"&amp;V370))/COUNTIF(V369:V376,V370))&gt;1,1,(V$3-COUNTIF(V369:V376,"&lt;"&amp;V370))/COUNTIF(V369:V376,V370))))</f>
        <v>0</v>
      </c>
      <c r="AU370" s="1">
        <f t="shared" ref="AU370" si="5650">IF(COUNT(W370)&lt;1,0,IF((W$3-COUNTIF(W369:W376,"&lt;"&amp;W370))&lt;0,0,IF(((W$3-COUNTIF(W369:W376,"&lt;"&amp;W370))/COUNTIF(W369:W376,W370))&gt;1,1,(W$3-COUNTIF(W369:W376,"&lt;"&amp;W370))/COUNTIF(W369:W376,W370))))</f>
        <v>0</v>
      </c>
      <c r="AV370" s="1">
        <f t="shared" ref="AV370" si="5651">IF(COUNT(X370)&lt;1,0,IF((X$3-COUNTIF(X369:X376,"&lt;"&amp;X370))&lt;0,0,IF(((X$3-COUNTIF(X369:X376,"&lt;"&amp;X370))/COUNTIF(X369:X376,X370))&gt;1,1,(X$3-COUNTIF(X369:X376,"&lt;"&amp;X370))/COUNTIF(X369:X376,X370))))</f>
        <v>0</v>
      </c>
      <c r="AW370" s="1">
        <f t="shared" ref="AW370" si="5652">IF(COUNT(Y370)&lt;1,0,IF((Y$3-COUNTIF(Y369:Y376,"&lt;"&amp;Y370))&lt;0,0,IF(((Y$3-COUNTIF(Y369:Y376,"&lt;"&amp;Y370))/COUNTIF(Y369:Y376,Y370))&gt;1,1,(Y$3-COUNTIF(Y369:Y376,"&lt;"&amp;Y370))/COUNTIF(Y369:Y376,Y370))))</f>
        <v>0</v>
      </c>
    </row>
    <row r="371" spans="1:49" ht="15" x14ac:dyDescent="0.2">
      <c r="B371" s="35" t="s">
        <v>216</v>
      </c>
      <c r="C371" s="28" t="s">
        <v>221</v>
      </c>
      <c r="D371" s="7">
        <v>37</v>
      </c>
      <c r="E371" s="7">
        <v>36</v>
      </c>
      <c r="F371" s="7">
        <v>35</v>
      </c>
      <c r="G371" s="7">
        <v>43</v>
      </c>
      <c r="H371" s="7">
        <v>36</v>
      </c>
      <c r="I371" s="7">
        <v>38</v>
      </c>
      <c r="J371" s="7">
        <v>32</v>
      </c>
      <c r="K371" s="7">
        <v>40</v>
      </c>
      <c r="L371" s="7">
        <v>39</v>
      </c>
      <c r="M371" s="7">
        <v>39</v>
      </c>
      <c r="N371" s="7">
        <v>36</v>
      </c>
      <c r="O371" s="7">
        <v>36</v>
      </c>
      <c r="P371" s="7">
        <v>38</v>
      </c>
      <c r="Q371" s="7">
        <v>45</v>
      </c>
      <c r="R371" s="7">
        <v>35</v>
      </c>
      <c r="S371" s="7">
        <v>45</v>
      </c>
      <c r="T371" s="7">
        <v>45</v>
      </c>
      <c r="U371" s="7"/>
      <c r="V371" s="7"/>
      <c r="W371" s="7"/>
      <c r="X371" s="7"/>
      <c r="Y371" s="7"/>
      <c r="Z371" s="13">
        <f t="shared" si="5631"/>
        <v>38.529411764705884</v>
      </c>
      <c r="AB371" s="1">
        <f>IF(COUNT(D371)&lt;1,0,IF((D$3-COUNTIF(D369:D376,"&lt;"&amp;D371))&lt;0,0,IF(((D$3-COUNTIF(D369:D376,"&lt;"&amp;D371))/COUNTIF(D369:D376,D371))&gt;1,1,(D$3-COUNTIF(D369:D376,"&lt;"&amp;D371))/COUNTIF(D369:D376,D371))))</f>
        <v>1</v>
      </c>
      <c r="AC371" s="1">
        <f t="shared" ref="AC371" si="5653">IF(COUNT(E371)&lt;1,0,IF((E$3-COUNTIF(E369:E376,"&lt;"&amp;E371))&lt;0,0,IF(((E$3-COUNTIF(E369:E376,"&lt;"&amp;E371))/COUNTIF(E369:E376,E371))&gt;1,1,(E$3-COUNTIF(E369:E376,"&lt;"&amp;E371))/COUNTIF(E369:E376,E371))))</f>
        <v>1</v>
      </c>
      <c r="AD371" s="1">
        <f t="shared" ref="AD371" si="5654">IF(COUNT(F371)&lt;1,0,IF((F$3-COUNTIF(F369:F376,"&lt;"&amp;F371))&lt;0,0,IF(((F$3-COUNTIF(F369:F376,"&lt;"&amp;F371))/COUNTIF(F369:F376,F371))&gt;1,1,(F$3-COUNTIF(F369:F376,"&lt;"&amp;F371))/COUNTIF(F369:F376,F371))))</f>
        <v>1</v>
      </c>
      <c r="AE371" s="1">
        <f t="shared" ref="AE371" si="5655">IF(COUNT(G371)&lt;1,0,IF((G$3-COUNTIF(G369:G376,"&lt;"&amp;G371))&lt;0,0,IF(((G$3-COUNTIF(G369:G376,"&lt;"&amp;G371))/COUNTIF(G369:G376,G371))&gt;1,1,(G$3-COUNTIF(G369:G376,"&lt;"&amp;G371))/COUNTIF(G369:G376,G371))))</f>
        <v>1</v>
      </c>
      <c r="AF371" s="1">
        <f t="shared" ref="AF371" si="5656">IF(COUNT(H371)&lt;1,0,IF((H$3-COUNTIF(H369:H376,"&lt;"&amp;H371))&lt;0,0,IF(((H$3-COUNTIF(H369:H376,"&lt;"&amp;H371))/COUNTIF(H369:H376,H371))&gt;1,1,(H$3-COUNTIF(H369:H376,"&lt;"&amp;H371))/COUNTIF(H369:H376,H371))))</f>
        <v>1</v>
      </c>
      <c r="AG371" s="1">
        <f t="shared" ref="AG371" si="5657">IF(COUNT(I371)&lt;1,0,IF((I$3-COUNTIF(I369:I376,"&lt;"&amp;I371))&lt;0,0,IF(((I$3-COUNTIF(I369:I376,"&lt;"&amp;I371))/COUNTIF(I369:I376,I371))&gt;1,1,(I$3-COUNTIF(I369:I376,"&lt;"&amp;I371))/COUNTIF(I369:I376,I371))))</f>
        <v>1</v>
      </c>
      <c r="AH371" s="1">
        <f t="shared" ref="AH371" si="5658">IF(COUNT(J371)&lt;1,0,IF((J$3-COUNTIF(J369:J376,"&lt;"&amp;J371))&lt;0,0,IF(((J$3-COUNTIF(J369:J376,"&lt;"&amp;J371))/COUNTIF(J369:J376,J371))&gt;1,1,(J$3-COUNTIF(J369:J376,"&lt;"&amp;J371))/COUNTIF(J369:J376,J371))))</f>
        <v>1</v>
      </c>
      <c r="AI371" s="1">
        <f t="shared" ref="AI371" si="5659">IF(COUNT(K371)&lt;1,0,IF((K$3-COUNTIF(K369:K376,"&lt;"&amp;K371))&lt;0,0,IF(((K$3-COUNTIF(K369:K376,"&lt;"&amp;K371))/COUNTIF(K369:K376,K371))&gt;1,1,(K$3-COUNTIF(K369:K376,"&lt;"&amp;K371))/COUNTIF(K369:K376,K371))))</f>
        <v>0</v>
      </c>
      <c r="AJ371" s="1">
        <f t="shared" ref="AJ371" si="5660">IF(COUNT(L371)&lt;1,0,IF((L$3-COUNTIF(L369:L376,"&lt;"&amp;L371))&lt;0,0,IF(((L$3-COUNTIF(L369:L376,"&lt;"&amp;L371))/COUNTIF(L369:L376,L371))&gt;1,1,(L$3-COUNTIF(L369:L376,"&lt;"&amp;L371))/COUNTIF(L369:L376,L371))))</f>
        <v>0</v>
      </c>
      <c r="AK371" s="1">
        <f t="shared" ref="AK371" si="5661">IF(COUNT(M371)&lt;1,0,IF((M$3-COUNTIF(M369:M376,"&lt;"&amp;M371))&lt;0,0,IF(((M$3-COUNTIF(M369:M376,"&lt;"&amp;M371))/COUNTIF(M369:M376,M371))&gt;1,1,(M$3-COUNTIF(M369:M376,"&lt;"&amp;M371))/COUNTIF(M369:M376,M371))))</f>
        <v>0</v>
      </c>
      <c r="AL371" s="1">
        <f t="shared" ref="AL371" si="5662">IF(COUNT(N371)&lt;1,0,IF((N$3-COUNTIF(N369:N376,"&lt;"&amp;N371))&lt;0,0,IF(((N$3-COUNTIF(N369:N376,"&lt;"&amp;N371))/COUNTIF(N369:N376,N371))&gt;1,1,(N$3-COUNTIF(N369:N376,"&lt;"&amp;N371))/COUNTIF(N369:N376,N371))))</f>
        <v>1</v>
      </c>
      <c r="AM371" s="1">
        <f t="shared" ref="AM371" si="5663">IF(COUNT(O371)&lt;1,0,IF((O$3-COUNTIF(O369:O376,"&lt;"&amp;O371))&lt;0,0,IF(((O$3-COUNTIF(O369:O376,"&lt;"&amp;O371))/COUNTIF(O369:O376,O371))&gt;1,1,(O$3-COUNTIF(O369:O376,"&lt;"&amp;O371))/COUNTIF(O369:O376,O371))))</f>
        <v>1</v>
      </c>
      <c r="AN371" s="1">
        <f t="shared" ref="AN371" si="5664">IF(COUNT(P371)&lt;1,0,IF((P$3-COUNTIF(P369:P376,"&lt;"&amp;P371))&lt;0,0,IF(((P$3-COUNTIF(P369:P376,"&lt;"&amp;P371))/COUNTIF(P369:P376,P371))&gt;1,1,(P$3-COUNTIF(P369:P376,"&lt;"&amp;P371))/COUNTIF(P369:P376,P371))))</f>
        <v>1</v>
      </c>
      <c r="AO371" s="1">
        <f t="shared" ref="AO371" si="5665">IF(COUNT(Q371)&lt;1,0,IF((Q$3-COUNTIF(Q369:Q376,"&lt;"&amp;Q371))&lt;0,0,IF(((Q$3-COUNTIF(Q369:Q376,"&lt;"&amp;Q371))/COUNTIF(Q369:Q376,Q371))&gt;1,1,(Q$3-COUNTIF(Q369:Q376,"&lt;"&amp;Q371))/COUNTIF(Q369:Q376,Q371))))</f>
        <v>0</v>
      </c>
      <c r="AP371" s="1">
        <f t="shared" ref="AP371" si="5666">IF(COUNT(R371)&lt;1,0,IF((R$3-COUNTIF(R369:R376,"&lt;"&amp;R371))&lt;0,0,IF(((R$3-COUNTIF(R369:R376,"&lt;"&amp;R371))/COUNTIF(R369:R376,R371))&gt;1,1,(R$3-COUNTIF(R369:R376,"&lt;"&amp;R371))/COUNTIF(R369:R376,R371))))</f>
        <v>1</v>
      </c>
      <c r="AQ371" s="1">
        <f t="shared" ref="AQ371" si="5667">IF(COUNT(S371)&lt;1,0,IF((S$3-COUNTIF(S369:S376,"&lt;"&amp;S371))&lt;0,0,IF(((S$3-COUNTIF(S369:S376,"&lt;"&amp;S371))/COUNTIF(S369:S376,S371))&gt;1,1,(S$3-COUNTIF(S369:S376,"&lt;"&amp;S371))/COUNTIF(S369:S376,S371))))</f>
        <v>0</v>
      </c>
      <c r="AR371" s="1">
        <f t="shared" ref="AR371" si="5668">IF(COUNT(T371)&lt;1,0,IF((T$3-COUNTIF(T369:T376,"&lt;"&amp;T371))&lt;0,0,IF(((T$3-COUNTIF(T369:T376,"&lt;"&amp;T371))/COUNTIF(T369:T376,T371))&gt;1,1,(T$3-COUNTIF(T369:T376,"&lt;"&amp;T371))/COUNTIF(T369:T376,T371))))</f>
        <v>0</v>
      </c>
      <c r="AS371" s="1">
        <f t="shared" ref="AS371" si="5669">IF(COUNT(U371)&lt;1,0,IF((U$3-COUNTIF(U369:U376,"&lt;"&amp;U371))&lt;0,0,IF(((U$3-COUNTIF(U369:U376,"&lt;"&amp;U371))/COUNTIF(U369:U376,U371))&gt;1,1,(U$3-COUNTIF(U369:U376,"&lt;"&amp;U371))/COUNTIF(U369:U376,U371))))</f>
        <v>0</v>
      </c>
      <c r="AT371" s="1">
        <f t="shared" ref="AT371" si="5670">IF(COUNT(V371)&lt;1,0,IF((V$3-COUNTIF(V369:V376,"&lt;"&amp;V371))&lt;0,0,IF(((V$3-COUNTIF(V369:V376,"&lt;"&amp;V371))/COUNTIF(V369:V376,V371))&gt;1,1,(V$3-COUNTIF(V369:V376,"&lt;"&amp;V371))/COUNTIF(V369:V376,V371))))</f>
        <v>0</v>
      </c>
      <c r="AU371" s="1">
        <f t="shared" ref="AU371" si="5671">IF(COUNT(W371)&lt;1,0,IF((W$3-COUNTIF(W369:W376,"&lt;"&amp;W371))&lt;0,0,IF(((W$3-COUNTIF(W369:W376,"&lt;"&amp;W371))/COUNTIF(W369:W376,W371))&gt;1,1,(W$3-COUNTIF(W369:W376,"&lt;"&amp;W371))/COUNTIF(W369:W376,W371))))</f>
        <v>0</v>
      </c>
      <c r="AV371" s="1">
        <f t="shared" ref="AV371" si="5672">IF(COUNT(X371)&lt;1,0,IF((X$3-COUNTIF(X369:X376,"&lt;"&amp;X371))&lt;0,0,IF(((X$3-COUNTIF(X369:X376,"&lt;"&amp;X371))/COUNTIF(X369:X376,X371))&gt;1,1,(X$3-COUNTIF(X369:X376,"&lt;"&amp;X371))/COUNTIF(X369:X376,X371))))</f>
        <v>0</v>
      </c>
      <c r="AW371" s="1">
        <f t="shared" ref="AW371" si="5673">IF(COUNT(Y371)&lt;1,0,IF((Y$3-COUNTIF(Y369:Y376,"&lt;"&amp;Y371))&lt;0,0,IF(((Y$3-COUNTIF(Y369:Y376,"&lt;"&amp;Y371))/COUNTIF(Y369:Y376,Y371))&gt;1,1,(Y$3-COUNTIF(Y369:Y376,"&lt;"&amp;Y371))/COUNTIF(Y369:Y376,Y371))))</f>
        <v>0</v>
      </c>
    </row>
    <row r="372" spans="1:49" ht="15" x14ac:dyDescent="0.2">
      <c r="B372" s="36" t="s">
        <v>220</v>
      </c>
      <c r="C372" s="28" t="s">
        <v>221</v>
      </c>
      <c r="D372" s="7">
        <v>31</v>
      </c>
      <c r="E372" s="7">
        <v>35</v>
      </c>
      <c r="F372" s="7">
        <v>40</v>
      </c>
      <c r="G372" s="7">
        <v>45</v>
      </c>
      <c r="H372" s="7">
        <v>45</v>
      </c>
      <c r="I372" s="7">
        <v>39</v>
      </c>
      <c r="J372" s="7">
        <v>35</v>
      </c>
      <c r="K372" s="7">
        <v>38</v>
      </c>
      <c r="L372" s="7">
        <v>32</v>
      </c>
      <c r="M372" s="7">
        <v>37</v>
      </c>
      <c r="N372" s="7">
        <v>40</v>
      </c>
      <c r="O372" s="7">
        <v>36</v>
      </c>
      <c r="P372" s="7">
        <v>39</v>
      </c>
      <c r="Q372" s="7">
        <v>40</v>
      </c>
      <c r="R372" s="7">
        <v>35</v>
      </c>
      <c r="S372" s="7">
        <v>41</v>
      </c>
      <c r="T372" s="7">
        <v>39</v>
      </c>
      <c r="U372" s="7"/>
      <c r="V372" s="7"/>
      <c r="W372" s="7"/>
      <c r="X372" s="7"/>
      <c r="Y372" s="7"/>
      <c r="Z372" s="13">
        <f t="shared" si="5631"/>
        <v>38.058823529411768</v>
      </c>
      <c r="AB372" s="1">
        <f>IF(COUNT(D372)&lt;1,0,IF((D$3-COUNTIF(D369:D376,"&lt;"&amp;D372))&lt;0,0,IF(((D$3-COUNTIF(D369:D376,"&lt;"&amp;D372))/COUNTIF(D369:D376,D372))&gt;1,1,(D$3-COUNTIF(D369:D376,"&lt;"&amp;D372))/COUNTIF(D369:D376,D372))))</f>
        <v>1</v>
      </c>
      <c r="AC372" s="1">
        <f t="shared" ref="AC372" si="5674">IF(COUNT(E372)&lt;1,0,IF((E$3-COUNTIF(E369:E376,"&lt;"&amp;E372))&lt;0,0,IF(((E$3-COUNTIF(E369:E376,"&lt;"&amp;E372))/COUNTIF(E369:E376,E372))&gt;1,1,(E$3-COUNTIF(E369:E376,"&lt;"&amp;E372))/COUNTIF(E369:E376,E372))))</f>
        <v>1</v>
      </c>
      <c r="AD372" s="1">
        <f t="shared" ref="AD372" si="5675">IF(COUNT(F372)&lt;1,0,IF((F$3-COUNTIF(F369:F376,"&lt;"&amp;F372))&lt;0,0,IF(((F$3-COUNTIF(F369:F376,"&lt;"&amp;F372))/COUNTIF(F369:F376,F372))&gt;1,1,(F$3-COUNTIF(F369:F376,"&lt;"&amp;F372))/COUNTIF(F369:F376,F372))))</f>
        <v>0</v>
      </c>
      <c r="AE372" s="1">
        <f t="shared" ref="AE372" si="5676">IF(COUNT(G372)&lt;1,0,IF((G$3-COUNTIF(G369:G376,"&lt;"&amp;G372))&lt;0,0,IF(((G$3-COUNTIF(G369:G376,"&lt;"&amp;G372))/COUNTIF(G369:G376,G372))&gt;1,1,(G$3-COUNTIF(G369:G376,"&lt;"&amp;G372))/COUNTIF(G369:G376,G372))))</f>
        <v>0</v>
      </c>
      <c r="AF372" s="1">
        <f t="shared" ref="AF372" si="5677">IF(COUNT(H372)&lt;1,0,IF((H$3-COUNTIF(H369:H376,"&lt;"&amp;H372))&lt;0,0,IF(((H$3-COUNTIF(H369:H376,"&lt;"&amp;H372))/COUNTIF(H369:H376,H372))&gt;1,1,(H$3-COUNTIF(H369:H376,"&lt;"&amp;H372))/COUNTIF(H369:H376,H372))))</f>
        <v>0</v>
      </c>
      <c r="AG372" s="1">
        <f t="shared" ref="AG372" si="5678">IF(COUNT(I372)&lt;1,0,IF((I$3-COUNTIF(I369:I376,"&lt;"&amp;I372))&lt;0,0,IF(((I$3-COUNTIF(I369:I376,"&lt;"&amp;I372))/COUNTIF(I369:I376,I372))&gt;1,1,(I$3-COUNTIF(I369:I376,"&lt;"&amp;I372))/COUNTIF(I369:I376,I372))))</f>
        <v>0</v>
      </c>
      <c r="AH372" s="1">
        <f t="shared" ref="AH372" si="5679">IF(COUNT(J372)&lt;1,0,IF((J$3-COUNTIF(J369:J376,"&lt;"&amp;J372))&lt;0,0,IF(((J$3-COUNTIF(J369:J376,"&lt;"&amp;J372))/COUNTIF(J369:J376,J372))&gt;1,1,(J$3-COUNTIF(J369:J376,"&lt;"&amp;J372))/COUNTIF(J369:J376,J372))))</f>
        <v>1</v>
      </c>
      <c r="AI372" s="1">
        <f t="shared" ref="AI372" si="5680">IF(COUNT(K372)&lt;1,0,IF((K$3-COUNTIF(K369:K376,"&lt;"&amp;K372))&lt;0,0,IF(((K$3-COUNTIF(K369:K376,"&lt;"&amp;K372))/COUNTIF(K369:K376,K372))&gt;1,1,(K$3-COUNTIF(K369:K376,"&lt;"&amp;K372))/COUNTIF(K369:K376,K372))))</f>
        <v>0.5</v>
      </c>
      <c r="AJ372" s="1">
        <f t="shared" ref="AJ372" si="5681">IF(COUNT(L372)&lt;1,0,IF((L$3-COUNTIF(L369:L376,"&lt;"&amp;L372))&lt;0,0,IF(((L$3-COUNTIF(L369:L376,"&lt;"&amp;L372))/COUNTIF(L369:L376,L372))&gt;1,1,(L$3-COUNTIF(L369:L376,"&lt;"&amp;L372))/COUNTIF(L369:L376,L372))))</f>
        <v>1</v>
      </c>
      <c r="AK372" s="1">
        <f t="shared" ref="AK372" si="5682">IF(COUNT(M372)&lt;1,0,IF((M$3-COUNTIF(M369:M376,"&lt;"&amp;M372))&lt;0,0,IF(((M$3-COUNTIF(M369:M376,"&lt;"&amp;M372))/COUNTIF(M369:M376,M372))&gt;1,1,(M$3-COUNTIF(M369:M376,"&lt;"&amp;M372))/COUNTIF(M369:M376,M372))))</f>
        <v>1</v>
      </c>
      <c r="AL372" s="1">
        <f t="shared" ref="AL372" si="5683">IF(COUNT(N372)&lt;1,0,IF((N$3-COUNTIF(N369:N376,"&lt;"&amp;N372))&lt;0,0,IF(((N$3-COUNTIF(N369:N376,"&lt;"&amp;N372))/COUNTIF(N369:N376,N372))&gt;1,1,(N$3-COUNTIF(N369:N376,"&lt;"&amp;N372))/COUNTIF(N369:N376,N372))))</f>
        <v>1</v>
      </c>
      <c r="AM372" s="1">
        <f t="shared" ref="AM372" si="5684">IF(COUNT(O372)&lt;1,0,IF((O$3-COUNTIF(O369:O376,"&lt;"&amp;O372))&lt;0,0,IF(((O$3-COUNTIF(O369:O376,"&lt;"&amp;O372))/COUNTIF(O369:O376,O372))&gt;1,1,(O$3-COUNTIF(O369:O376,"&lt;"&amp;O372))/COUNTIF(O369:O376,O372))))</f>
        <v>1</v>
      </c>
      <c r="AN372" s="1">
        <f t="shared" ref="AN372" si="5685">IF(COUNT(P372)&lt;1,0,IF((P$3-COUNTIF(P369:P376,"&lt;"&amp;P372))&lt;0,0,IF(((P$3-COUNTIF(P369:P376,"&lt;"&amp;P372))/COUNTIF(P369:P376,P372))&gt;1,1,(P$3-COUNTIF(P369:P376,"&lt;"&amp;P372))/COUNTIF(P369:P376,P372))))</f>
        <v>1</v>
      </c>
      <c r="AO372" s="1">
        <f t="shared" ref="AO372" si="5686">IF(COUNT(Q372)&lt;1,0,IF((Q$3-COUNTIF(Q369:Q376,"&lt;"&amp;Q372))&lt;0,0,IF(((Q$3-COUNTIF(Q369:Q376,"&lt;"&amp;Q372))/COUNTIF(Q369:Q376,Q372))&gt;1,1,(Q$3-COUNTIF(Q369:Q376,"&lt;"&amp;Q372))/COUNTIF(Q369:Q376,Q372))))</f>
        <v>1</v>
      </c>
      <c r="AP372" s="1">
        <f t="shared" ref="AP372" si="5687">IF(COUNT(R372)&lt;1,0,IF((R$3-COUNTIF(R369:R376,"&lt;"&amp;R372))&lt;0,0,IF(((R$3-COUNTIF(R369:R376,"&lt;"&amp;R372))/COUNTIF(R369:R376,R372))&gt;1,1,(R$3-COUNTIF(R369:R376,"&lt;"&amp;R372))/COUNTIF(R369:R376,R372))))</f>
        <v>1</v>
      </c>
      <c r="AQ372" s="1">
        <f t="shared" ref="AQ372" si="5688">IF(COUNT(S372)&lt;1,0,IF((S$3-COUNTIF(S369:S376,"&lt;"&amp;S372))&lt;0,0,IF(((S$3-COUNTIF(S369:S376,"&lt;"&amp;S372))/COUNTIF(S369:S376,S372))&gt;1,1,(S$3-COUNTIF(S369:S376,"&lt;"&amp;S372))/COUNTIF(S369:S376,S372))))</f>
        <v>1</v>
      </c>
      <c r="AR372" s="1">
        <f t="shared" ref="AR372" si="5689">IF(COUNT(T372)&lt;1,0,IF((T$3-COUNTIF(T369:T376,"&lt;"&amp;T372))&lt;0,0,IF(((T$3-COUNTIF(T369:T376,"&lt;"&amp;T372))/COUNTIF(T369:T376,T372))&gt;1,1,(T$3-COUNTIF(T369:T376,"&lt;"&amp;T372))/COUNTIF(T369:T376,T372))))</f>
        <v>1</v>
      </c>
      <c r="AS372" s="1">
        <f t="shared" ref="AS372" si="5690">IF(COUNT(U372)&lt;1,0,IF((U$3-COUNTIF(U369:U376,"&lt;"&amp;U372))&lt;0,0,IF(((U$3-COUNTIF(U369:U376,"&lt;"&amp;U372))/COUNTIF(U369:U376,U372))&gt;1,1,(U$3-COUNTIF(U369:U376,"&lt;"&amp;U372))/COUNTIF(U369:U376,U372))))</f>
        <v>0</v>
      </c>
      <c r="AT372" s="1">
        <f t="shared" ref="AT372" si="5691">IF(COUNT(V372)&lt;1,0,IF((V$3-COUNTIF(V369:V376,"&lt;"&amp;V372))&lt;0,0,IF(((V$3-COUNTIF(V369:V376,"&lt;"&amp;V372))/COUNTIF(V369:V376,V372))&gt;1,1,(V$3-COUNTIF(V369:V376,"&lt;"&amp;V372))/COUNTIF(V369:V376,V372))))</f>
        <v>0</v>
      </c>
      <c r="AU372" s="1">
        <f t="shared" ref="AU372" si="5692">IF(COUNT(W372)&lt;1,0,IF((W$3-COUNTIF(W369:W376,"&lt;"&amp;W372))&lt;0,0,IF(((W$3-COUNTIF(W369:W376,"&lt;"&amp;W372))/COUNTIF(W369:W376,W372))&gt;1,1,(W$3-COUNTIF(W369:W376,"&lt;"&amp;W372))/COUNTIF(W369:W376,W372))))</f>
        <v>0</v>
      </c>
      <c r="AV372" s="1">
        <f t="shared" ref="AV372" si="5693">IF(COUNT(X372)&lt;1,0,IF((X$3-COUNTIF(X369:X376,"&lt;"&amp;X372))&lt;0,0,IF(((X$3-COUNTIF(X369:X376,"&lt;"&amp;X372))/COUNTIF(X369:X376,X372))&gt;1,1,(X$3-COUNTIF(X369:X376,"&lt;"&amp;X372))/COUNTIF(X369:X376,X372))))</f>
        <v>0</v>
      </c>
      <c r="AW372" s="1">
        <f t="shared" ref="AW372" si="5694">IF(COUNT(Y372)&lt;1,0,IF((Y$3-COUNTIF(Y369:Y376,"&lt;"&amp;Y372))&lt;0,0,IF(((Y$3-COUNTIF(Y369:Y376,"&lt;"&amp;Y372))/COUNTIF(Y369:Y376,Y372))&gt;1,1,(Y$3-COUNTIF(Y369:Y376,"&lt;"&amp;Y372))/COUNTIF(Y369:Y376,Y372))))</f>
        <v>0</v>
      </c>
    </row>
    <row r="373" spans="1:49" ht="15" x14ac:dyDescent="0.2">
      <c r="B373" s="35" t="s">
        <v>217</v>
      </c>
      <c r="C373" s="27" t="s">
        <v>221</v>
      </c>
      <c r="D373" s="7">
        <v>40</v>
      </c>
      <c r="E373" s="7">
        <v>45</v>
      </c>
      <c r="F373" s="7">
        <v>36</v>
      </c>
      <c r="G373" s="7">
        <v>37</v>
      </c>
      <c r="H373" s="7">
        <v>40</v>
      </c>
      <c r="I373" s="7">
        <v>45</v>
      </c>
      <c r="J373" s="7">
        <v>39</v>
      </c>
      <c r="K373" s="7">
        <v>33</v>
      </c>
      <c r="L373" s="7">
        <v>36</v>
      </c>
      <c r="M373" s="7">
        <v>43</v>
      </c>
      <c r="N373" s="7">
        <v>45</v>
      </c>
      <c r="O373" s="7">
        <v>32</v>
      </c>
      <c r="P373" s="7">
        <v>36</v>
      </c>
      <c r="Q373" s="7">
        <v>45</v>
      </c>
      <c r="R373" s="7">
        <v>33</v>
      </c>
      <c r="S373" s="7">
        <v>45</v>
      </c>
      <c r="T373" s="7">
        <v>38</v>
      </c>
      <c r="U373" s="7"/>
      <c r="V373" s="7"/>
      <c r="W373" s="7"/>
      <c r="X373" s="7"/>
      <c r="Y373" s="7"/>
      <c r="Z373" s="13">
        <f t="shared" si="5631"/>
        <v>39.294117647058826</v>
      </c>
      <c r="AB373" s="1">
        <f>IF(COUNT(D373)&lt;1,0,IF((D$3-COUNTIF(D369:D376,"&lt;"&amp;D373))&lt;0,0,IF(((D$3-COUNTIF(D369:D376,"&lt;"&amp;D373))/COUNTIF(D369:D376,D373))&gt;1,1,(D$3-COUNTIF(D369:D376,"&lt;"&amp;D373))/COUNTIF(D369:D376,D373))))</f>
        <v>0</v>
      </c>
      <c r="AC373" s="1">
        <f t="shared" ref="AC373" si="5695">IF(COUNT(E373)&lt;1,0,IF((E$3-COUNTIF(E369:E376,"&lt;"&amp;E373))&lt;0,0,IF(((E$3-COUNTIF(E369:E376,"&lt;"&amp;E373))/COUNTIF(E369:E376,E373))&gt;1,1,(E$3-COUNTIF(E369:E376,"&lt;"&amp;E373))/COUNTIF(E369:E376,E373))))</f>
        <v>0</v>
      </c>
      <c r="AD373" s="1">
        <f t="shared" ref="AD373" si="5696">IF(COUNT(F373)&lt;1,0,IF((F$3-COUNTIF(F369:F376,"&lt;"&amp;F373))&lt;0,0,IF(((F$3-COUNTIF(F369:F376,"&lt;"&amp;F373))/COUNTIF(F369:F376,F373))&gt;1,1,(F$3-COUNTIF(F369:F376,"&lt;"&amp;F373))/COUNTIF(F369:F376,F373))))</f>
        <v>1</v>
      </c>
      <c r="AE373" s="1">
        <f t="shared" ref="AE373" si="5697">IF(COUNT(G373)&lt;1,0,IF((G$3-COUNTIF(G369:G376,"&lt;"&amp;G373))&lt;0,0,IF(((G$3-COUNTIF(G369:G376,"&lt;"&amp;G373))/COUNTIF(G369:G376,G373))&gt;1,1,(G$3-COUNTIF(G369:G376,"&lt;"&amp;G373))/COUNTIF(G369:G376,G373))))</f>
        <v>1</v>
      </c>
      <c r="AF373" s="1">
        <f t="shared" ref="AF373" si="5698">IF(COUNT(H373)&lt;1,0,IF((H$3-COUNTIF(H369:H376,"&lt;"&amp;H373))&lt;0,0,IF(((H$3-COUNTIF(H369:H376,"&lt;"&amp;H373))/COUNTIF(H369:H376,H373))&gt;1,1,(H$3-COUNTIF(H369:H376,"&lt;"&amp;H373))/COUNTIF(H369:H376,H373))))</f>
        <v>1</v>
      </c>
      <c r="AG373" s="1">
        <f t="shared" ref="AG373" si="5699">IF(COUNT(I373)&lt;1,0,IF((I$3-COUNTIF(I369:I376,"&lt;"&amp;I373))&lt;0,0,IF(((I$3-COUNTIF(I369:I376,"&lt;"&amp;I373))/COUNTIF(I369:I376,I373))&gt;1,1,(I$3-COUNTIF(I369:I376,"&lt;"&amp;I373))/COUNTIF(I369:I376,I373))))</f>
        <v>0</v>
      </c>
      <c r="AH373" s="1">
        <f t="shared" ref="AH373" si="5700">IF(COUNT(J373)&lt;1,0,IF((J$3-COUNTIF(J369:J376,"&lt;"&amp;J373))&lt;0,0,IF(((J$3-COUNTIF(J369:J376,"&lt;"&amp;J373))/COUNTIF(J369:J376,J373))&gt;1,1,(J$3-COUNTIF(J369:J376,"&lt;"&amp;J373))/COUNTIF(J369:J376,J373))))</f>
        <v>0</v>
      </c>
      <c r="AI373" s="1">
        <f t="shared" ref="AI373" si="5701">IF(COUNT(K373)&lt;1,0,IF((K$3-COUNTIF(K369:K376,"&lt;"&amp;K373))&lt;0,0,IF(((K$3-COUNTIF(K369:K376,"&lt;"&amp;K373))/COUNTIF(K369:K376,K373))&gt;1,1,(K$3-COUNTIF(K369:K376,"&lt;"&amp;K373))/COUNTIF(K369:K376,K373))))</f>
        <v>1</v>
      </c>
      <c r="AJ373" s="1">
        <f t="shared" ref="AJ373" si="5702">IF(COUNT(L373)&lt;1,0,IF((L$3-COUNTIF(L369:L376,"&lt;"&amp;L373))&lt;0,0,IF(((L$3-COUNTIF(L369:L376,"&lt;"&amp;L373))/COUNTIF(L369:L376,L373))&gt;1,1,(L$3-COUNTIF(L369:L376,"&lt;"&amp;L373))/COUNTIF(L369:L376,L373))))</f>
        <v>1</v>
      </c>
      <c r="AK373" s="1">
        <f t="shared" ref="AK373" si="5703">IF(COUNT(M373)&lt;1,0,IF((M$3-COUNTIF(M369:M376,"&lt;"&amp;M373))&lt;0,0,IF(((M$3-COUNTIF(M369:M376,"&lt;"&amp;M373))/COUNTIF(M369:M376,M373))&gt;1,1,(M$3-COUNTIF(M369:M376,"&lt;"&amp;M373))/COUNTIF(M369:M376,M373))))</f>
        <v>0</v>
      </c>
      <c r="AL373" s="1">
        <f t="shared" ref="AL373" si="5704">IF(COUNT(N373)&lt;1,0,IF((N$3-COUNTIF(N369:N376,"&lt;"&amp;N373))&lt;0,0,IF(((N$3-COUNTIF(N369:N376,"&lt;"&amp;N373))/COUNTIF(N369:N376,N373))&gt;1,1,(N$3-COUNTIF(N369:N376,"&lt;"&amp;N373))/COUNTIF(N369:N376,N373))))</f>
        <v>0</v>
      </c>
      <c r="AM373" s="1">
        <f t="shared" ref="AM373" si="5705">IF(COUNT(O373)&lt;1,0,IF((O$3-COUNTIF(O369:O376,"&lt;"&amp;O373))&lt;0,0,IF(((O$3-COUNTIF(O369:O376,"&lt;"&amp;O373))/COUNTIF(O369:O376,O373))&gt;1,1,(O$3-COUNTIF(O369:O376,"&lt;"&amp;O373))/COUNTIF(O369:O376,O373))))</f>
        <v>1</v>
      </c>
      <c r="AN373" s="1">
        <f t="shared" ref="AN373" si="5706">IF(COUNT(P373)&lt;1,0,IF((P$3-COUNTIF(P369:P376,"&lt;"&amp;P373))&lt;0,0,IF(((P$3-COUNTIF(P369:P376,"&lt;"&amp;P373))/COUNTIF(P369:P376,P373))&gt;1,1,(P$3-COUNTIF(P369:P376,"&lt;"&amp;P373))/COUNTIF(P369:P376,P373))))</f>
        <v>1</v>
      </c>
      <c r="AO373" s="1">
        <f t="shared" ref="AO373" si="5707">IF(COUNT(Q373)&lt;1,0,IF((Q$3-COUNTIF(Q369:Q376,"&lt;"&amp;Q373))&lt;0,0,IF(((Q$3-COUNTIF(Q369:Q376,"&lt;"&amp;Q373))/COUNTIF(Q369:Q376,Q373))&gt;1,1,(Q$3-COUNTIF(Q369:Q376,"&lt;"&amp;Q373))/COUNTIF(Q369:Q376,Q373))))</f>
        <v>0</v>
      </c>
      <c r="AP373" s="1">
        <f t="shared" ref="AP373" si="5708">IF(COUNT(R373)&lt;1,0,IF((R$3-COUNTIF(R369:R376,"&lt;"&amp;R373))&lt;0,0,IF(((R$3-COUNTIF(R369:R376,"&lt;"&amp;R373))/COUNTIF(R369:R376,R373))&gt;1,1,(R$3-COUNTIF(R369:R376,"&lt;"&amp;R373))/COUNTIF(R369:R376,R373))))</f>
        <v>1</v>
      </c>
      <c r="AQ373" s="1">
        <f t="shared" ref="AQ373" si="5709">IF(COUNT(S373)&lt;1,0,IF((S$3-COUNTIF(S369:S376,"&lt;"&amp;S373))&lt;0,0,IF(((S$3-COUNTIF(S369:S376,"&lt;"&amp;S373))/COUNTIF(S369:S376,S373))&gt;1,1,(S$3-COUNTIF(S369:S376,"&lt;"&amp;S373))/COUNTIF(S369:S376,S373))))</f>
        <v>0</v>
      </c>
      <c r="AR373" s="1">
        <f t="shared" ref="AR373" si="5710">IF(COUNT(T373)&lt;1,0,IF((T$3-COUNTIF(T369:T376,"&lt;"&amp;T373))&lt;0,0,IF(((T$3-COUNTIF(T369:T376,"&lt;"&amp;T373))/COUNTIF(T369:T376,T373))&gt;1,1,(T$3-COUNTIF(T369:T376,"&lt;"&amp;T373))/COUNTIF(T369:T376,T373))))</f>
        <v>1</v>
      </c>
      <c r="AS373" s="1">
        <f t="shared" ref="AS373" si="5711">IF(COUNT(U373)&lt;1,0,IF((U$3-COUNTIF(U369:U376,"&lt;"&amp;U373))&lt;0,0,IF(((U$3-COUNTIF(U369:U376,"&lt;"&amp;U373))/COUNTIF(U369:U376,U373))&gt;1,1,(U$3-COUNTIF(U369:U376,"&lt;"&amp;U373))/COUNTIF(U369:U376,U373))))</f>
        <v>0</v>
      </c>
      <c r="AT373" s="1">
        <f t="shared" ref="AT373" si="5712">IF(COUNT(V373)&lt;1,0,IF((V$3-COUNTIF(V369:V376,"&lt;"&amp;V373))&lt;0,0,IF(((V$3-COUNTIF(V369:V376,"&lt;"&amp;V373))/COUNTIF(V369:V376,V373))&gt;1,1,(V$3-COUNTIF(V369:V376,"&lt;"&amp;V373))/COUNTIF(V369:V376,V373))))</f>
        <v>0</v>
      </c>
      <c r="AU373" s="1">
        <f t="shared" ref="AU373" si="5713">IF(COUNT(W373)&lt;1,0,IF((W$3-COUNTIF(W369:W376,"&lt;"&amp;W373))&lt;0,0,IF(((W$3-COUNTIF(W369:W376,"&lt;"&amp;W373))/COUNTIF(W369:W376,W373))&gt;1,1,(W$3-COUNTIF(W369:W376,"&lt;"&amp;W373))/COUNTIF(W369:W376,W373))))</f>
        <v>0</v>
      </c>
      <c r="AV373" s="1">
        <f t="shared" ref="AV373" si="5714">IF(COUNT(X373)&lt;1,0,IF((X$3-COUNTIF(X369:X376,"&lt;"&amp;X373))&lt;0,0,IF(((X$3-COUNTIF(X369:X376,"&lt;"&amp;X373))/COUNTIF(X369:X376,X373))&gt;1,1,(X$3-COUNTIF(X369:X376,"&lt;"&amp;X373))/COUNTIF(X369:X376,X373))))</f>
        <v>0</v>
      </c>
      <c r="AW373" s="1">
        <f t="shared" ref="AW373" si="5715">IF(COUNT(Y373)&lt;1,0,IF((Y$3-COUNTIF(Y369:Y376,"&lt;"&amp;Y373))&lt;0,0,IF(((Y$3-COUNTIF(Y369:Y376,"&lt;"&amp;Y373))/COUNTIF(Y369:Y376,Y373))&gt;1,1,(Y$3-COUNTIF(Y369:Y376,"&lt;"&amp;Y373))/COUNTIF(Y369:Y376,Y373))))</f>
        <v>0</v>
      </c>
    </row>
    <row r="374" spans="1:49" ht="15" x14ac:dyDescent="0.2">
      <c r="B374" s="35" t="s">
        <v>218</v>
      </c>
      <c r="C374" s="27" t="s">
        <v>221</v>
      </c>
      <c r="D374" s="7">
        <v>45</v>
      </c>
      <c r="E374" s="7">
        <v>35</v>
      </c>
      <c r="F374" s="7">
        <v>45</v>
      </c>
      <c r="G374" s="7">
        <v>37</v>
      </c>
      <c r="H374" s="7">
        <v>45</v>
      </c>
      <c r="I374" s="7">
        <v>36</v>
      </c>
      <c r="J374" s="7">
        <v>45</v>
      </c>
      <c r="K374" s="7">
        <v>38</v>
      </c>
      <c r="L374" s="7">
        <v>35</v>
      </c>
      <c r="M374" s="7">
        <v>45</v>
      </c>
      <c r="N374" s="7">
        <v>45</v>
      </c>
      <c r="O374" s="7">
        <v>45</v>
      </c>
      <c r="P374" s="7">
        <v>45</v>
      </c>
      <c r="Q374" s="7">
        <v>45</v>
      </c>
      <c r="R374" s="7">
        <v>35</v>
      </c>
      <c r="S374" s="7">
        <v>41</v>
      </c>
      <c r="T374" s="7">
        <v>36</v>
      </c>
      <c r="U374" s="7"/>
      <c r="V374" s="7"/>
      <c r="W374" s="7"/>
      <c r="X374" s="7"/>
      <c r="Y374" s="7"/>
      <c r="Z374" s="13">
        <f t="shared" si="5631"/>
        <v>41.058823529411768</v>
      </c>
      <c r="AB374" s="1">
        <f>IF(COUNT(D374)&lt;1,0,IF((D$3-COUNTIF(D369:D376,"&lt;"&amp;D374))&lt;0,0,IF(((D$3-COUNTIF(D369:D376,"&lt;"&amp;D374))/COUNTIF(D369:D376,D374))&gt;1,1,(D$3-COUNTIF(D369:D376,"&lt;"&amp;D374))/COUNTIF(D369:D376,D374))))</f>
        <v>0</v>
      </c>
      <c r="AC374" s="1">
        <f t="shared" ref="AC374" si="5716">IF(COUNT(E374)&lt;1,0,IF((E$3-COUNTIF(E369:E376,"&lt;"&amp;E374))&lt;0,0,IF(((E$3-COUNTIF(E369:E376,"&lt;"&amp;E374))/COUNTIF(E369:E376,E374))&gt;1,1,(E$3-COUNTIF(E369:E376,"&lt;"&amp;E374))/COUNTIF(E369:E376,E374))))</f>
        <v>1</v>
      </c>
      <c r="AD374" s="1">
        <f t="shared" ref="AD374" si="5717">IF(COUNT(F374)&lt;1,0,IF((F$3-COUNTIF(F369:F376,"&lt;"&amp;F374))&lt;0,0,IF(((F$3-COUNTIF(F369:F376,"&lt;"&amp;F374))/COUNTIF(F369:F376,F374))&gt;1,1,(F$3-COUNTIF(F369:F376,"&lt;"&amp;F374))/COUNTIF(F369:F376,F374))))</f>
        <v>0</v>
      </c>
      <c r="AE374" s="1">
        <f t="shared" ref="AE374" si="5718">IF(COUNT(G374)&lt;1,0,IF((G$3-COUNTIF(G369:G376,"&lt;"&amp;G374))&lt;0,0,IF(((G$3-COUNTIF(G369:G376,"&lt;"&amp;G374))/COUNTIF(G369:G376,G374))&gt;1,1,(G$3-COUNTIF(G369:G376,"&lt;"&amp;G374))/COUNTIF(G369:G376,G374))))</f>
        <v>1</v>
      </c>
      <c r="AF374" s="1">
        <f t="shared" ref="AF374" si="5719">IF(COUNT(H374)&lt;1,0,IF((H$3-COUNTIF(H369:H376,"&lt;"&amp;H374))&lt;0,0,IF(((H$3-COUNTIF(H369:H376,"&lt;"&amp;H374))/COUNTIF(H369:H376,H374))&gt;1,1,(H$3-COUNTIF(H369:H376,"&lt;"&amp;H374))/COUNTIF(H369:H376,H374))))</f>
        <v>0</v>
      </c>
      <c r="AG374" s="1">
        <f t="shared" ref="AG374" si="5720">IF(COUNT(I374)&lt;1,0,IF((I$3-COUNTIF(I369:I376,"&lt;"&amp;I374))&lt;0,0,IF(((I$3-COUNTIF(I369:I376,"&lt;"&amp;I374))/COUNTIF(I369:I376,I374))&gt;1,1,(I$3-COUNTIF(I369:I376,"&lt;"&amp;I374))/COUNTIF(I369:I376,I374))))</f>
        <v>1</v>
      </c>
      <c r="AH374" s="1">
        <f t="shared" ref="AH374" si="5721">IF(COUNT(J374)&lt;1,0,IF((J$3-COUNTIF(J369:J376,"&lt;"&amp;J374))&lt;0,0,IF(((J$3-COUNTIF(J369:J376,"&lt;"&amp;J374))/COUNTIF(J369:J376,J374))&gt;1,1,(J$3-COUNTIF(J369:J376,"&lt;"&amp;J374))/COUNTIF(J369:J376,J374))))</f>
        <v>0</v>
      </c>
      <c r="AI374" s="1">
        <f t="shared" ref="AI374" si="5722">IF(COUNT(K374)&lt;1,0,IF((K$3-COUNTIF(K369:K376,"&lt;"&amp;K374))&lt;0,0,IF(((K$3-COUNTIF(K369:K376,"&lt;"&amp;K374))/COUNTIF(K369:K376,K374))&gt;1,1,(K$3-COUNTIF(K369:K376,"&lt;"&amp;K374))/COUNTIF(K369:K376,K374))))</f>
        <v>0.5</v>
      </c>
      <c r="AJ374" s="1">
        <f t="shared" ref="AJ374" si="5723">IF(COUNT(L374)&lt;1,0,IF((L$3-COUNTIF(L369:L376,"&lt;"&amp;L374))&lt;0,0,IF(((L$3-COUNTIF(L369:L376,"&lt;"&amp;L374))/COUNTIF(L369:L376,L374))&gt;1,1,(L$3-COUNTIF(L369:L376,"&lt;"&amp;L374))/COUNTIF(L369:L376,L374))))</f>
        <v>1</v>
      </c>
      <c r="AK374" s="1">
        <f t="shared" ref="AK374" si="5724">IF(COUNT(M374)&lt;1,0,IF((M$3-COUNTIF(M369:M376,"&lt;"&amp;M374))&lt;0,0,IF(((M$3-COUNTIF(M369:M376,"&lt;"&amp;M374))/COUNTIF(M369:M376,M374))&gt;1,1,(M$3-COUNTIF(M369:M376,"&lt;"&amp;M374))/COUNTIF(M369:M376,M374))))</f>
        <v>0</v>
      </c>
      <c r="AL374" s="1">
        <f t="shared" ref="AL374" si="5725">IF(COUNT(N374)&lt;1,0,IF((N$3-COUNTIF(N369:N376,"&lt;"&amp;N374))&lt;0,0,IF(((N$3-COUNTIF(N369:N376,"&lt;"&amp;N374))/COUNTIF(N369:N376,N374))&gt;1,1,(N$3-COUNTIF(N369:N376,"&lt;"&amp;N374))/COUNTIF(N369:N376,N374))))</f>
        <v>0</v>
      </c>
      <c r="AM374" s="1">
        <f t="shared" ref="AM374" si="5726">IF(COUNT(O374)&lt;1,0,IF((O$3-COUNTIF(O369:O376,"&lt;"&amp;O374))&lt;0,0,IF(((O$3-COUNTIF(O369:O376,"&lt;"&amp;O374))/COUNTIF(O369:O376,O374))&gt;1,1,(O$3-COUNTIF(O369:O376,"&lt;"&amp;O374))/COUNTIF(O369:O376,O374))))</f>
        <v>0</v>
      </c>
      <c r="AN374" s="1">
        <f t="shared" ref="AN374" si="5727">IF(COUNT(P374)&lt;1,0,IF((P$3-COUNTIF(P369:P376,"&lt;"&amp;P374))&lt;0,0,IF(((P$3-COUNTIF(P369:P376,"&lt;"&amp;P374))/COUNTIF(P369:P376,P374))&gt;1,1,(P$3-COUNTIF(P369:P376,"&lt;"&amp;P374))/COUNTIF(P369:P376,P374))))</f>
        <v>0</v>
      </c>
      <c r="AO374" s="1">
        <f t="shared" ref="AO374" si="5728">IF(COUNT(Q374)&lt;1,0,IF((Q$3-COUNTIF(Q369:Q376,"&lt;"&amp;Q374))&lt;0,0,IF(((Q$3-COUNTIF(Q369:Q376,"&lt;"&amp;Q374))/COUNTIF(Q369:Q376,Q374))&gt;1,1,(Q$3-COUNTIF(Q369:Q376,"&lt;"&amp;Q374))/COUNTIF(Q369:Q376,Q374))))</f>
        <v>0</v>
      </c>
      <c r="AP374" s="1">
        <f t="shared" ref="AP374" si="5729">IF(COUNT(R374)&lt;1,0,IF((R$3-COUNTIF(R369:R376,"&lt;"&amp;R374))&lt;0,0,IF(((R$3-COUNTIF(R369:R376,"&lt;"&amp;R374))/COUNTIF(R369:R376,R374))&gt;1,1,(R$3-COUNTIF(R369:R376,"&lt;"&amp;R374))/COUNTIF(R369:R376,R374))))</f>
        <v>1</v>
      </c>
      <c r="AQ374" s="1">
        <f t="shared" ref="AQ374" si="5730">IF(COUNT(S374)&lt;1,0,IF((S$3-COUNTIF(S369:S376,"&lt;"&amp;S374))&lt;0,0,IF(((S$3-COUNTIF(S369:S376,"&lt;"&amp;S374))/COUNTIF(S369:S376,S374))&gt;1,1,(S$3-COUNTIF(S369:S376,"&lt;"&amp;S374))/COUNTIF(S369:S376,S374))))</f>
        <v>1</v>
      </c>
      <c r="AR374" s="1">
        <f t="shared" ref="AR374" si="5731">IF(COUNT(T374)&lt;1,0,IF((T$3-COUNTIF(T369:T376,"&lt;"&amp;T374))&lt;0,0,IF(((T$3-COUNTIF(T369:T376,"&lt;"&amp;T374))/COUNTIF(T369:T376,T374))&gt;1,1,(T$3-COUNTIF(T369:T376,"&lt;"&amp;T374))/COUNTIF(T369:T376,T374))))</f>
        <v>1</v>
      </c>
      <c r="AS374" s="1">
        <f t="shared" ref="AS374" si="5732">IF(COUNT(U374)&lt;1,0,IF((U$3-COUNTIF(U369:U376,"&lt;"&amp;U374))&lt;0,0,IF(((U$3-COUNTIF(U369:U376,"&lt;"&amp;U374))/COUNTIF(U369:U376,U374))&gt;1,1,(U$3-COUNTIF(U369:U376,"&lt;"&amp;U374))/COUNTIF(U369:U376,U374))))</f>
        <v>0</v>
      </c>
      <c r="AT374" s="1">
        <f t="shared" ref="AT374" si="5733">IF(COUNT(V374)&lt;1,0,IF((V$3-COUNTIF(V369:V376,"&lt;"&amp;V374))&lt;0,0,IF(((V$3-COUNTIF(V369:V376,"&lt;"&amp;V374))/COUNTIF(V369:V376,V374))&gt;1,1,(V$3-COUNTIF(V369:V376,"&lt;"&amp;V374))/COUNTIF(V369:V376,V374))))</f>
        <v>0</v>
      </c>
      <c r="AU374" s="1">
        <f t="shared" ref="AU374" si="5734">IF(COUNT(W374)&lt;1,0,IF((W$3-COUNTIF(W369:W376,"&lt;"&amp;W374))&lt;0,0,IF(((W$3-COUNTIF(W369:W376,"&lt;"&amp;W374))/COUNTIF(W369:W376,W374))&gt;1,1,(W$3-COUNTIF(W369:W376,"&lt;"&amp;W374))/COUNTIF(W369:W376,W374))))</f>
        <v>0</v>
      </c>
      <c r="AV374" s="1">
        <f t="shared" ref="AV374" si="5735">IF(COUNT(X374)&lt;1,0,IF((X$3-COUNTIF(X369:X376,"&lt;"&amp;X374))&lt;0,0,IF(((X$3-COUNTIF(X369:X376,"&lt;"&amp;X374))/COUNTIF(X369:X376,X374))&gt;1,1,(X$3-COUNTIF(X369:X376,"&lt;"&amp;X374))/COUNTIF(X369:X376,X374))))</f>
        <v>0</v>
      </c>
      <c r="AW374" s="1">
        <f t="shared" ref="AW374" si="5736">IF(COUNT(Y374)&lt;1,0,IF((Y$3-COUNTIF(Y369:Y376,"&lt;"&amp;Y374))&lt;0,0,IF(((Y$3-COUNTIF(Y369:Y376,"&lt;"&amp;Y374))/COUNTIF(Y369:Y376,Y374))&gt;1,1,(Y$3-COUNTIF(Y369:Y376,"&lt;"&amp;Y374))/COUNTIF(Y369:Y376,Y374))))</f>
        <v>0</v>
      </c>
    </row>
    <row r="375" spans="1:49" ht="15" x14ac:dyDescent="0.2">
      <c r="B375" s="35" t="s">
        <v>356</v>
      </c>
      <c r="C375" s="27" t="s">
        <v>221</v>
      </c>
      <c r="D375" s="7">
        <v>45</v>
      </c>
      <c r="E375" s="7">
        <v>44</v>
      </c>
      <c r="F375" s="7">
        <v>45</v>
      </c>
      <c r="G375" s="7">
        <v>45</v>
      </c>
      <c r="H375" s="7">
        <v>45</v>
      </c>
      <c r="I375" s="7">
        <v>33</v>
      </c>
      <c r="J375" s="7">
        <v>45</v>
      </c>
      <c r="K375" s="7">
        <v>39</v>
      </c>
      <c r="L375" s="7">
        <v>45</v>
      </c>
      <c r="M375" s="7">
        <v>36</v>
      </c>
      <c r="N375" s="7">
        <v>45</v>
      </c>
      <c r="O375" s="7">
        <v>44</v>
      </c>
      <c r="P375" s="7">
        <v>31</v>
      </c>
      <c r="Q375" s="7">
        <v>42</v>
      </c>
      <c r="R375" s="7">
        <v>36</v>
      </c>
      <c r="S375" s="7">
        <v>45</v>
      </c>
      <c r="T375" s="7">
        <v>36</v>
      </c>
      <c r="U375" s="7"/>
      <c r="V375" s="7"/>
      <c r="W375" s="7"/>
      <c r="X375" s="7"/>
      <c r="Y375" s="7"/>
      <c r="Z375" s="13">
        <f t="shared" si="5631"/>
        <v>41.235294117647058</v>
      </c>
      <c r="AB375" s="1">
        <f>IF(COUNT(D375)&lt;1,0,IF((D$3-COUNTIF(D369:D376,"&lt;"&amp;D375))&lt;0,0,IF(((D$3-COUNTIF(D369:D376,"&lt;"&amp;D375))/COUNTIF(D369:D376,D375))&gt;1,1,(D$3-COUNTIF(D369:D376,"&lt;"&amp;D375))/COUNTIF(D369:D376,D375))))</f>
        <v>0</v>
      </c>
      <c r="AC375" s="1">
        <f t="shared" ref="AC375" si="5737">IF(COUNT(E375)&lt;1,0,IF((E$3-COUNTIF(E369:E376,"&lt;"&amp;E375))&lt;0,0,IF(((E$3-COUNTIF(E369:E376,"&lt;"&amp;E375))/COUNTIF(E369:E376,E375))&gt;1,1,(E$3-COUNTIF(E369:E376,"&lt;"&amp;E375))/COUNTIF(E369:E376,E375))))</f>
        <v>0</v>
      </c>
      <c r="AD375" s="1">
        <f t="shared" ref="AD375" si="5738">IF(COUNT(F375)&lt;1,0,IF((F$3-COUNTIF(F369:F376,"&lt;"&amp;F375))&lt;0,0,IF(((F$3-COUNTIF(F369:F376,"&lt;"&amp;F375))/COUNTIF(F369:F376,F375))&gt;1,1,(F$3-COUNTIF(F369:F376,"&lt;"&amp;F375))/COUNTIF(F369:F376,F375))))</f>
        <v>0</v>
      </c>
      <c r="AE375" s="1">
        <f t="shared" ref="AE375" si="5739">IF(COUNT(G375)&lt;1,0,IF((G$3-COUNTIF(G369:G376,"&lt;"&amp;G375))&lt;0,0,IF(((G$3-COUNTIF(G369:G376,"&lt;"&amp;G375))/COUNTIF(G369:G376,G375))&gt;1,1,(G$3-COUNTIF(G369:G376,"&lt;"&amp;G375))/COUNTIF(G369:G376,G375))))</f>
        <v>0</v>
      </c>
      <c r="AF375" s="1">
        <f t="shared" ref="AF375" si="5740">IF(COUNT(H375)&lt;1,0,IF((H$3-COUNTIF(H369:H376,"&lt;"&amp;H375))&lt;0,0,IF(((H$3-COUNTIF(H369:H376,"&lt;"&amp;H375))/COUNTIF(H369:H376,H375))&gt;1,1,(H$3-COUNTIF(H369:H376,"&lt;"&amp;H375))/COUNTIF(H369:H376,H375))))</f>
        <v>0</v>
      </c>
      <c r="AG375" s="1">
        <f t="shared" ref="AG375" si="5741">IF(COUNT(I375)&lt;1,0,IF((I$3-COUNTIF(I369:I376,"&lt;"&amp;I375))&lt;0,0,IF(((I$3-COUNTIF(I369:I376,"&lt;"&amp;I375))/COUNTIF(I369:I376,I375))&gt;1,1,(I$3-COUNTIF(I369:I376,"&lt;"&amp;I375))/COUNTIF(I369:I376,I375))))</f>
        <v>1</v>
      </c>
      <c r="AH375" s="1">
        <f t="shared" ref="AH375" si="5742">IF(COUNT(J375)&lt;1,0,IF((J$3-COUNTIF(J369:J376,"&lt;"&amp;J375))&lt;0,0,IF(((J$3-COUNTIF(J369:J376,"&lt;"&amp;J375))/COUNTIF(J369:J376,J375))&gt;1,1,(J$3-COUNTIF(J369:J376,"&lt;"&amp;J375))/COUNTIF(J369:J376,J375))))</f>
        <v>0</v>
      </c>
      <c r="AI375" s="1">
        <f t="shared" ref="AI375" si="5743">IF(COUNT(K375)&lt;1,0,IF((K$3-COUNTIF(K369:K376,"&lt;"&amp;K375))&lt;0,0,IF(((K$3-COUNTIF(K369:K376,"&lt;"&amp;K375))/COUNTIF(K369:K376,K375))&gt;1,1,(K$3-COUNTIF(K369:K376,"&lt;"&amp;K375))/COUNTIF(K369:K376,K375))))</f>
        <v>0</v>
      </c>
      <c r="AJ375" s="1">
        <f t="shared" ref="AJ375" si="5744">IF(COUNT(L375)&lt;1,0,IF((L$3-COUNTIF(L369:L376,"&lt;"&amp;L375))&lt;0,0,IF(((L$3-COUNTIF(L369:L376,"&lt;"&amp;L375))/COUNTIF(L369:L376,L375))&gt;1,1,(L$3-COUNTIF(L369:L376,"&lt;"&amp;L375))/COUNTIF(L369:L376,L375))))</f>
        <v>0</v>
      </c>
      <c r="AK375" s="1">
        <f t="shared" ref="AK375" si="5745">IF(COUNT(M375)&lt;1,0,IF((M$3-COUNTIF(M369:M376,"&lt;"&amp;M375))&lt;0,0,IF(((M$3-COUNTIF(M369:M376,"&lt;"&amp;M375))/COUNTIF(M369:M376,M375))&gt;1,1,(M$3-COUNTIF(M369:M376,"&lt;"&amp;M375))/COUNTIF(M369:M376,M375))))</f>
        <v>1</v>
      </c>
      <c r="AL375" s="1">
        <f t="shared" ref="AL375" si="5746">IF(COUNT(N375)&lt;1,0,IF((N$3-COUNTIF(N369:N376,"&lt;"&amp;N375))&lt;0,0,IF(((N$3-COUNTIF(N369:N376,"&lt;"&amp;N375))/COUNTIF(N369:N376,N375))&gt;1,1,(N$3-COUNTIF(N369:N376,"&lt;"&amp;N375))/COUNTIF(N369:N376,N375))))</f>
        <v>0</v>
      </c>
      <c r="AM375" s="1">
        <f t="shared" ref="AM375" si="5747">IF(COUNT(O375)&lt;1,0,IF((O$3-COUNTIF(O369:O376,"&lt;"&amp;O375))&lt;0,0,IF(((O$3-COUNTIF(O369:O376,"&lt;"&amp;O375))/COUNTIF(O369:O376,O375))&gt;1,1,(O$3-COUNTIF(O369:O376,"&lt;"&amp;O375))/COUNTIF(O369:O376,O375))))</f>
        <v>0</v>
      </c>
      <c r="AN375" s="1">
        <f t="shared" ref="AN375" si="5748">IF(COUNT(P375)&lt;1,0,IF((P$3-COUNTIF(P369:P376,"&lt;"&amp;P375))&lt;0,0,IF(((P$3-COUNTIF(P369:P376,"&lt;"&amp;P375))/COUNTIF(P369:P376,P375))&gt;1,1,(P$3-COUNTIF(P369:P376,"&lt;"&amp;P375))/COUNTIF(P369:P376,P375))))</f>
        <v>1</v>
      </c>
      <c r="AO375" s="1">
        <f t="shared" ref="AO375" si="5749">IF(COUNT(Q375)&lt;1,0,IF((Q$3-COUNTIF(Q369:Q376,"&lt;"&amp;Q375))&lt;0,0,IF(((Q$3-COUNTIF(Q369:Q376,"&lt;"&amp;Q375))/COUNTIF(Q369:Q376,Q375))&gt;1,1,(Q$3-COUNTIF(Q369:Q376,"&lt;"&amp;Q375))/COUNTIF(Q369:Q376,Q375))))</f>
        <v>1</v>
      </c>
      <c r="AP375" s="1">
        <f t="shared" ref="AP375" si="5750">IF(COUNT(R375)&lt;1,0,IF((R$3-COUNTIF(R369:R376,"&lt;"&amp;R375))&lt;0,0,IF(((R$3-COUNTIF(R369:R376,"&lt;"&amp;R375))/COUNTIF(R369:R376,R375))&gt;1,1,(R$3-COUNTIF(R369:R376,"&lt;"&amp;R375))/COUNTIF(R369:R376,R375))))</f>
        <v>0</v>
      </c>
      <c r="AQ375" s="1">
        <f t="shared" ref="AQ375" si="5751">IF(COUNT(S375)&lt;1,0,IF((S$3-COUNTIF(S369:S376,"&lt;"&amp;S375))&lt;0,0,IF(((S$3-COUNTIF(S369:S376,"&lt;"&amp;S375))/COUNTIF(S369:S376,S375))&gt;1,1,(S$3-COUNTIF(S369:S376,"&lt;"&amp;S375))/COUNTIF(S369:S376,S375))))</f>
        <v>0</v>
      </c>
      <c r="AR375" s="1">
        <f t="shared" ref="AR375" si="5752">IF(COUNT(T375)&lt;1,0,IF((T$3-COUNTIF(T369:T376,"&lt;"&amp;T375))&lt;0,0,IF(((T$3-COUNTIF(T369:T376,"&lt;"&amp;T375))/COUNTIF(T369:T376,T375))&gt;1,1,(T$3-COUNTIF(T369:T376,"&lt;"&amp;T375))/COUNTIF(T369:T376,T375))))</f>
        <v>1</v>
      </c>
      <c r="AS375" s="1">
        <f t="shared" ref="AS375" si="5753">IF(COUNT(U375)&lt;1,0,IF((U$3-COUNTIF(U369:U376,"&lt;"&amp;U375))&lt;0,0,IF(((U$3-COUNTIF(U369:U376,"&lt;"&amp;U375))/COUNTIF(U369:U376,U375))&gt;1,1,(U$3-COUNTIF(U369:U376,"&lt;"&amp;U375))/COUNTIF(U369:U376,U375))))</f>
        <v>0</v>
      </c>
      <c r="AT375" s="1">
        <f t="shared" ref="AT375" si="5754">IF(COUNT(V375)&lt;1,0,IF((V$3-COUNTIF(V369:V376,"&lt;"&amp;V375))&lt;0,0,IF(((V$3-COUNTIF(V369:V376,"&lt;"&amp;V375))/COUNTIF(V369:V376,V375))&gt;1,1,(V$3-COUNTIF(V369:V376,"&lt;"&amp;V375))/COUNTIF(V369:V376,V375))))</f>
        <v>0</v>
      </c>
      <c r="AU375" s="1">
        <f t="shared" ref="AU375" si="5755">IF(COUNT(W375)&lt;1,0,IF((W$3-COUNTIF(W369:W376,"&lt;"&amp;W375))&lt;0,0,IF(((W$3-COUNTIF(W369:W376,"&lt;"&amp;W375))/COUNTIF(W369:W376,W375))&gt;1,1,(W$3-COUNTIF(W369:W376,"&lt;"&amp;W375))/COUNTIF(W369:W376,W375))))</f>
        <v>0</v>
      </c>
      <c r="AV375" s="1">
        <f t="shared" ref="AV375" si="5756">IF(COUNT(X375)&lt;1,0,IF((X$3-COUNTIF(X369:X376,"&lt;"&amp;X375))&lt;0,0,IF(((X$3-COUNTIF(X369:X376,"&lt;"&amp;X375))/COUNTIF(X369:X376,X375))&gt;1,1,(X$3-COUNTIF(X369:X376,"&lt;"&amp;X375))/COUNTIF(X369:X376,X375))))</f>
        <v>0</v>
      </c>
      <c r="AW375" s="1">
        <f t="shared" ref="AW375" si="5757">IF(COUNT(Y375)&lt;1,0,IF((Y$3-COUNTIF(Y369:Y376,"&lt;"&amp;Y375))&lt;0,0,IF(((Y$3-COUNTIF(Y369:Y376,"&lt;"&amp;Y375))/COUNTIF(Y369:Y376,Y375))&gt;1,1,(Y$3-COUNTIF(Y369:Y376,"&lt;"&amp;Y375))/COUNTIF(Y369:Y376,Y375))))</f>
        <v>0</v>
      </c>
    </row>
    <row r="376" spans="1:49" ht="15" x14ac:dyDescent="0.2">
      <c r="B376" s="35" t="s">
        <v>219</v>
      </c>
      <c r="C376" s="27" t="s">
        <v>221</v>
      </c>
      <c r="D376" s="7">
        <v>34</v>
      </c>
      <c r="E376" s="7">
        <v>40</v>
      </c>
      <c r="F376" s="7">
        <v>36</v>
      </c>
      <c r="G376" s="7">
        <v>36</v>
      </c>
      <c r="H376" s="7">
        <v>35</v>
      </c>
      <c r="I376" s="7">
        <v>45</v>
      </c>
      <c r="J376" s="7">
        <v>38</v>
      </c>
      <c r="K376" s="7">
        <v>31</v>
      </c>
      <c r="L376" s="7">
        <v>43</v>
      </c>
      <c r="M376" s="7">
        <v>37</v>
      </c>
      <c r="N376" s="7">
        <v>37</v>
      </c>
      <c r="O376" s="7">
        <v>40</v>
      </c>
      <c r="P376" s="7">
        <v>36</v>
      </c>
      <c r="Q376" s="7">
        <v>35</v>
      </c>
      <c r="R376" s="7">
        <v>34</v>
      </c>
      <c r="S376" s="7">
        <v>37</v>
      </c>
      <c r="T376" s="7">
        <v>41</v>
      </c>
      <c r="U376" s="7"/>
      <c r="V376" s="7"/>
      <c r="W376" s="7"/>
      <c r="X376" s="7"/>
      <c r="Y376" s="7"/>
      <c r="Z376" s="13">
        <f t="shared" si="5631"/>
        <v>37.352941176470587</v>
      </c>
      <c r="AB376" s="1">
        <f>IF(COUNT(D376)&lt;1,0,IF((D$3-COUNTIF(D369:D376,"&lt;"&amp;D376))&lt;0,0,IF(((D$3-COUNTIF(D369:D376,"&lt;"&amp;D376))/COUNTIF(D369:D376,D376))&gt;1,1,(D$3-COUNTIF(D369:D376,"&lt;"&amp;D376))/COUNTIF(D369:D376,D376))))</f>
        <v>1</v>
      </c>
      <c r="AC376" s="1">
        <f t="shared" ref="AC376" si="5758">IF(COUNT(E376)&lt;1,0,IF((E$3-COUNTIF(E369:E376,"&lt;"&amp;E376))&lt;0,0,IF(((E$3-COUNTIF(E369:E376,"&lt;"&amp;E376))/COUNTIF(E369:E376,E376))&gt;1,1,(E$3-COUNTIF(E369:E376,"&lt;"&amp;E376))/COUNTIF(E369:E376,E376))))</f>
        <v>0</v>
      </c>
      <c r="AD376" s="1">
        <f t="shared" ref="AD376" si="5759">IF(COUNT(F376)&lt;1,0,IF((F$3-COUNTIF(F369:F376,"&lt;"&amp;F376))&lt;0,0,IF(((F$3-COUNTIF(F369:F376,"&lt;"&amp;F376))/COUNTIF(F369:F376,F376))&gt;1,1,(F$3-COUNTIF(F369:F376,"&lt;"&amp;F376))/COUNTIF(F369:F376,F376))))</f>
        <v>1</v>
      </c>
      <c r="AE376" s="1">
        <f t="shared" ref="AE376" si="5760">IF(COUNT(G376)&lt;1,0,IF((G$3-COUNTIF(G369:G376,"&lt;"&amp;G376))&lt;0,0,IF(((G$3-COUNTIF(G369:G376,"&lt;"&amp;G376))/COUNTIF(G369:G376,G376))&gt;1,1,(G$3-COUNTIF(G369:G376,"&lt;"&amp;G376))/COUNTIF(G369:G376,G376))))</f>
        <v>1</v>
      </c>
      <c r="AF376" s="1">
        <f t="shared" ref="AF376" si="5761">IF(COUNT(H376)&lt;1,0,IF((H$3-COUNTIF(H369:H376,"&lt;"&amp;H376))&lt;0,0,IF(((H$3-COUNTIF(H369:H376,"&lt;"&amp;H376))/COUNTIF(H369:H376,H376))&gt;1,1,(H$3-COUNTIF(H369:H376,"&lt;"&amp;H376))/COUNTIF(H369:H376,H376))))</f>
        <v>1</v>
      </c>
      <c r="AG376" s="1">
        <f t="shared" ref="AG376" si="5762">IF(COUNT(I376)&lt;1,0,IF((I$3-COUNTIF(I369:I376,"&lt;"&amp;I376))&lt;0,0,IF(((I$3-COUNTIF(I369:I376,"&lt;"&amp;I376))/COUNTIF(I369:I376,I376))&gt;1,1,(I$3-COUNTIF(I369:I376,"&lt;"&amp;I376))/COUNTIF(I369:I376,I376))))</f>
        <v>0</v>
      </c>
      <c r="AH376" s="1">
        <f t="shared" ref="AH376" si="5763">IF(COUNT(J376)&lt;1,0,IF((J$3-COUNTIF(J369:J376,"&lt;"&amp;J376))&lt;0,0,IF(((J$3-COUNTIF(J369:J376,"&lt;"&amp;J376))/COUNTIF(J369:J376,J376))&gt;1,1,(J$3-COUNTIF(J369:J376,"&lt;"&amp;J376))/COUNTIF(J369:J376,J376))))</f>
        <v>1</v>
      </c>
      <c r="AI376" s="1">
        <f t="shared" ref="AI376" si="5764">IF(COUNT(K376)&lt;1,0,IF((K$3-COUNTIF(K369:K376,"&lt;"&amp;K376))&lt;0,0,IF(((K$3-COUNTIF(K369:K376,"&lt;"&amp;K376))/COUNTIF(K369:K376,K376))&gt;1,1,(K$3-COUNTIF(K369:K376,"&lt;"&amp;K376))/COUNTIF(K369:K376,K376))))</f>
        <v>1</v>
      </c>
      <c r="AJ376" s="1">
        <f t="shared" ref="AJ376" si="5765">IF(COUNT(L376)&lt;1,0,IF((L$3-COUNTIF(L369:L376,"&lt;"&amp;L376))&lt;0,0,IF(((L$3-COUNTIF(L369:L376,"&lt;"&amp;L376))/COUNTIF(L369:L376,L376))&gt;1,1,(L$3-COUNTIF(L369:L376,"&lt;"&amp;L376))/COUNTIF(L369:L376,L376))))</f>
        <v>0</v>
      </c>
      <c r="AK376" s="1">
        <f t="shared" ref="AK376" si="5766">IF(COUNT(M376)&lt;1,0,IF((M$3-COUNTIF(M369:M376,"&lt;"&amp;M376))&lt;0,0,IF(((M$3-COUNTIF(M369:M376,"&lt;"&amp;M376))/COUNTIF(M369:M376,M376))&gt;1,1,(M$3-COUNTIF(M369:M376,"&lt;"&amp;M376))/COUNTIF(M369:M376,M376))))</f>
        <v>1</v>
      </c>
      <c r="AL376" s="1">
        <f t="shared" ref="AL376" si="5767">IF(COUNT(N376)&lt;1,0,IF((N$3-COUNTIF(N369:N376,"&lt;"&amp;N376))&lt;0,0,IF(((N$3-COUNTIF(N369:N376,"&lt;"&amp;N376))/COUNTIF(N369:N376,N376))&gt;1,1,(N$3-COUNTIF(N369:N376,"&lt;"&amp;N376))/COUNTIF(N369:N376,N376))))</f>
        <v>1</v>
      </c>
      <c r="AM376" s="1">
        <f t="shared" ref="AM376" si="5768">IF(COUNT(O376)&lt;1,0,IF((O$3-COUNTIF(O369:O376,"&lt;"&amp;O376))&lt;0,0,IF(((O$3-COUNTIF(O369:O376,"&lt;"&amp;O376))/COUNTIF(O369:O376,O376))&gt;1,1,(O$3-COUNTIF(O369:O376,"&lt;"&amp;O376))/COUNTIF(O369:O376,O376))))</f>
        <v>0</v>
      </c>
      <c r="AN376" s="1">
        <f t="shared" ref="AN376" si="5769">IF(COUNT(P376)&lt;1,0,IF((P$3-COUNTIF(P369:P376,"&lt;"&amp;P376))&lt;0,0,IF(((P$3-COUNTIF(P369:P376,"&lt;"&amp;P376))/COUNTIF(P369:P376,P376))&gt;1,1,(P$3-COUNTIF(P369:P376,"&lt;"&amp;P376))/COUNTIF(P369:P376,P376))))</f>
        <v>1</v>
      </c>
      <c r="AO376" s="1">
        <f t="shared" ref="AO376" si="5770">IF(COUNT(Q376)&lt;1,0,IF((Q$3-COUNTIF(Q369:Q376,"&lt;"&amp;Q376))&lt;0,0,IF(((Q$3-COUNTIF(Q369:Q376,"&lt;"&amp;Q376))/COUNTIF(Q369:Q376,Q376))&gt;1,1,(Q$3-COUNTIF(Q369:Q376,"&lt;"&amp;Q376))/COUNTIF(Q369:Q376,Q376))))</f>
        <v>1</v>
      </c>
      <c r="AP376" s="1">
        <f t="shared" ref="AP376" si="5771">IF(COUNT(R376)&lt;1,0,IF((R$3-COUNTIF(R369:R376,"&lt;"&amp;R376))&lt;0,0,IF(((R$3-COUNTIF(R369:R376,"&lt;"&amp;R376))/COUNTIF(R369:R376,R376))&gt;1,1,(R$3-COUNTIF(R369:R376,"&lt;"&amp;R376))/COUNTIF(R369:R376,R376))))</f>
        <v>1</v>
      </c>
      <c r="AQ376" s="1">
        <f t="shared" ref="AQ376" si="5772">IF(COUNT(S376)&lt;1,0,IF((S$3-COUNTIF(S369:S376,"&lt;"&amp;S376))&lt;0,0,IF(((S$3-COUNTIF(S369:S376,"&lt;"&amp;S376))/COUNTIF(S369:S376,S376))&gt;1,1,(S$3-COUNTIF(S369:S376,"&lt;"&amp;S376))/COUNTIF(S369:S376,S376))))</f>
        <v>1</v>
      </c>
      <c r="AR376" s="1">
        <f t="shared" ref="AR376" si="5773">IF(COUNT(T376)&lt;1,0,IF((T$3-COUNTIF(T369:T376,"&lt;"&amp;T376))&lt;0,0,IF(((T$3-COUNTIF(T369:T376,"&lt;"&amp;T376))/COUNTIF(T369:T376,T376))&gt;1,1,(T$3-COUNTIF(T369:T376,"&lt;"&amp;T376))/COUNTIF(T369:T376,T376))))</f>
        <v>0</v>
      </c>
      <c r="AS376" s="1">
        <f t="shared" ref="AS376" si="5774">IF(COUNT(U376)&lt;1,0,IF((U$3-COUNTIF(U369:U376,"&lt;"&amp;U376))&lt;0,0,IF(((U$3-COUNTIF(U369:U376,"&lt;"&amp;U376))/COUNTIF(U369:U376,U376))&gt;1,1,(U$3-COUNTIF(U369:U376,"&lt;"&amp;U376))/COUNTIF(U369:U376,U376))))</f>
        <v>0</v>
      </c>
      <c r="AT376" s="1">
        <f t="shared" ref="AT376" si="5775">IF(COUNT(V376)&lt;1,0,IF((V$3-COUNTIF(V369:V376,"&lt;"&amp;V376))&lt;0,0,IF(((V$3-COUNTIF(V369:V376,"&lt;"&amp;V376))/COUNTIF(V369:V376,V376))&gt;1,1,(V$3-COUNTIF(V369:V376,"&lt;"&amp;V376))/COUNTIF(V369:V376,V376))))</f>
        <v>0</v>
      </c>
      <c r="AU376" s="1">
        <f t="shared" ref="AU376" si="5776">IF(COUNT(W376)&lt;1,0,IF((W$3-COUNTIF(W369:W376,"&lt;"&amp;W376))&lt;0,0,IF(((W$3-COUNTIF(W369:W376,"&lt;"&amp;W376))/COUNTIF(W369:W376,W376))&gt;1,1,(W$3-COUNTIF(W369:W376,"&lt;"&amp;W376))/COUNTIF(W369:W376,W376))))</f>
        <v>0</v>
      </c>
      <c r="AV376" s="1">
        <f t="shared" ref="AV376" si="5777">IF(COUNT(X376)&lt;1,0,IF((X$3-COUNTIF(X369:X376,"&lt;"&amp;X376))&lt;0,0,IF(((X$3-COUNTIF(X369:X376,"&lt;"&amp;X376))/COUNTIF(X369:X376,X376))&gt;1,1,(X$3-COUNTIF(X369:X376,"&lt;"&amp;X376))/COUNTIF(X369:X376,X376))))</f>
        <v>0</v>
      </c>
      <c r="AW376" s="1">
        <f t="shared" ref="AW376" si="5778">IF(COUNT(Y376)&lt;1,0,IF((Y$3-COUNTIF(Y369:Y376,"&lt;"&amp;Y376))&lt;0,0,IF(((Y$3-COUNTIF(Y369:Y376,"&lt;"&amp;Y376))/COUNTIF(Y369:Y376,Y376))&gt;1,1,(Y$3-COUNTIF(Y369:Y376,"&lt;"&amp;Y376))/COUNTIF(Y369:Y376,Y376))))</f>
        <v>0</v>
      </c>
    </row>
    <row r="377" spans="1:49" x14ac:dyDescent="0.2">
      <c r="A377" s="9">
        <v>34</v>
      </c>
      <c r="B377" s="34" t="s">
        <v>222</v>
      </c>
      <c r="C377" s="1"/>
      <c r="D377" s="1">
        <f t="shared" ref="D377:Y377" si="5779">SUMIF(AB369:AB376,"&gt;0",D369:D376)-((SUMIF(AB369:AB376,"&lt;1",D369:D376)-SUMIF(AB369:AB376,0,D369:D376))/   IF((COUNTIF(AB369:AB376,"&lt;1")-COUNTIF(AB369:AB376,0))=0,1,(COUNTIF(AB369:AB376,"&lt;1")-COUNTIF(AB369:AB376,0))))*(COUNTIF(AB369:AB376,"&gt;0")-D$3)</f>
        <v>172</v>
      </c>
      <c r="E377" s="1">
        <f t="shared" si="5779"/>
        <v>178</v>
      </c>
      <c r="F377" s="1">
        <f t="shared" si="5779"/>
        <v>180</v>
      </c>
      <c r="G377" s="1">
        <f t="shared" si="5779"/>
        <v>189</v>
      </c>
      <c r="H377" s="1">
        <f t="shared" si="5779"/>
        <v>187</v>
      </c>
      <c r="I377" s="1">
        <f t="shared" si="5779"/>
        <v>178</v>
      </c>
      <c r="J377" s="1">
        <f t="shared" si="5779"/>
        <v>177</v>
      </c>
      <c r="K377" s="1">
        <f t="shared" si="5779"/>
        <v>174</v>
      </c>
      <c r="L377" s="1">
        <f t="shared" si="5779"/>
        <v>173</v>
      </c>
      <c r="M377" s="1">
        <f t="shared" si="5779"/>
        <v>183</v>
      </c>
      <c r="N377" s="1">
        <f t="shared" si="5779"/>
        <v>187</v>
      </c>
      <c r="O377" s="1">
        <f t="shared" si="5779"/>
        <v>173</v>
      </c>
      <c r="P377" s="1">
        <f t="shared" si="5779"/>
        <v>180</v>
      </c>
      <c r="Q377" s="1">
        <f t="shared" si="5779"/>
        <v>188</v>
      </c>
      <c r="R377" s="1">
        <f t="shared" si="5779"/>
        <v>172</v>
      </c>
      <c r="S377" s="1">
        <f t="shared" si="5779"/>
        <v>189</v>
      </c>
      <c r="T377" s="1">
        <f t="shared" si="5779"/>
        <v>188</v>
      </c>
      <c r="U377" s="1">
        <f t="shared" si="5779"/>
        <v>0</v>
      </c>
      <c r="V377" s="1">
        <f t="shared" si="5779"/>
        <v>0</v>
      </c>
      <c r="W377" s="1">
        <f t="shared" si="5779"/>
        <v>0</v>
      </c>
      <c r="X377" s="1">
        <f t="shared" si="5779"/>
        <v>0</v>
      </c>
      <c r="Y377" s="1">
        <f t="shared" si="5779"/>
        <v>0</v>
      </c>
    </row>
    <row r="379" spans="1:49" x14ac:dyDescent="0.2">
      <c r="B379" s="34" t="s">
        <v>298</v>
      </c>
      <c r="C379" s="1" t="s">
        <v>63</v>
      </c>
      <c r="D379" s="4">
        <v>1</v>
      </c>
      <c r="E379" s="4">
        <v>2</v>
      </c>
      <c r="F379" s="4">
        <v>3</v>
      </c>
      <c r="G379" s="4">
        <v>4</v>
      </c>
      <c r="H379" s="4">
        <v>5</v>
      </c>
      <c r="I379" s="4">
        <v>6</v>
      </c>
      <c r="J379" s="4">
        <v>7</v>
      </c>
      <c r="K379" s="4">
        <v>8</v>
      </c>
      <c r="L379" s="4">
        <v>9</v>
      </c>
      <c r="M379" s="4">
        <v>10</v>
      </c>
      <c r="N379" s="4">
        <v>11</v>
      </c>
      <c r="O379" s="4">
        <v>12</v>
      </c>
      <c r="P379" s="4">
        <v>13</v>
      </c>
      <c r="Q379" s="4">
        <v>14</v>
      </c>
      <c r="R379" s="4">
        <v>15</v>
      </c>
      <c r="S379" s="4">
        <v>16</v>
      </c>
      <c r="T379" s="4">
        <v>17</v>
      </c>
      <c r="U379" s="4">
        <v>18</v>
      </c>
      <c r="V379" s="4">
        <v>19</v>
      </c>
      <c r="W379" s="4">
        <v>20</v>
      </c>
      <c r="X379" s="4">
        <v>21</v>
      </c>
      <c r="Y379" s="4">
        <v>22</v>
      </c>
      <c r="Z379" s="12" t="s">
        <v>4</v>
      </c>
    </row>
    <row r="380" spans="1:49" ht="15" x14ac:dyDescent="0.2">
      <c r="B380" s="35" t="s">
        <v>299</v>
      </c>
      <c r="C380" s="28" t="s">
        <v>221</v>
      </c>
      <c r="D380" s="7">
        <v>37</v>
      </c>
      <c r="E380" s="7">
        <v>35</v>
      </c>
      <c r="F380" s="7">
        <v>38</v>
      </c>
      <c r="G380" s="7">
        <v>34</v>
      </c>
      <c r="H380" s="7">
        <v>33</v>
      </c>
      <c r="I380" s="7">
        <v>36</v>
      </c>
      <c r="J380" s="7">
        <v>39</v>
      </c>
      <c r="K380" s="7">
        <v>34</v>
      </c>
      <c r="L380" s="7">
        <v>38</v>
      </c>
      <c r="M380" s="7">
        <v>38</v>
      </c>
      <c r="N380" s="7">
        <v>37</v>
      </c>
      <c r="O380" s="7">
        <v>36</v>
      </c>
      <c r="P380" s="7">
        <v>36</v>
      </c>
      <c r="Q380" s="7">
        <v>37</v>
      </c>
      <c r="R380" s="7">
        <v>39</v>
      </c>
      <c r="S380" s="7">
        <v>39</v>
      </c>
      <c r="T380" s="7">
        <v>44</v>
      </c>
      <c r="U380" s="7"/>
      <c r="V380" s="7"/>
      <c r="W380" s="7"/>
      <c r="X380" s="7"/>
      <c r="Y380" s="7"/>
      <c r="Z380" s="13">
        <f>IF(D380&lt;&gt;"",AVERAGE(D380:Y380),"")</f>
        <v>37.058823529411768</v>
      </c>
      <c r="AB380" s="1">
        <f>IF(COUNT(D380)&lt;1,0,IF((D$3-COUNTIF(D380:D387,"&lt;"&amp;D380))&lt;0,0,IF(((D$3-COUNTIF(D380:D387,"&lt;"&amp;D380))/COUNTIF(D380:D387,D380))&gt;1,1,(D$3-COUNTIF(D380:D387,"&lt;"&amp;D380))/COUNTIF(D380:D387,D380))))</f>
        <v>1</v>
      </c>
      <c r="AC380" s="1">
        <f t="shared" ref="AC380" si="5780">IF(COUNT(E380)&lt;1,0,IF((E$3-COUNTIF(E380:E387,"&lt;"&amp;E380))&lt;0,0,IF(((E$3-COUNTIF(E380:E387,"&lt;"&amp;E380))/COUNTIF(E380:E387,E380))&gt;1,1,(E$3-COUNTIF(E380:E387,"&lt;"&amp;E380))/COUNTIF(E380:E387,E380))))</f>
        <v>1</v>
      </c>
      <c r="AD380" s="1">
        <f t="shared" ref="AD380" si="5781">IF(COUNT(F380)&lt;1,0,IF((F$3-COUNTIF(F380:F387,"&lt;"&amp;F380))&lt;0,0,IF(((F$3-COUNTIF(F380:F387,"&lt;"&amp;F380))/COUNTIF(F380:F387,F380))&gt;1,1,(F$3-COUNTIF(F380:F387,"&lt;"&amp;F380))/COUNTIF(F380:F387,F380))))</f>
        <v>0</v>
      </c>
      <c r="AE380" s="1">
        <f t="shared" ref="AE380" si="5782">IF(COUNT(G380)&lt;1,0,IF((G$3-COUNTIF(G380:G387,"&lt;"&amp;G380))&lt;0,0,IF(((G$3-COUNTIF(G380:G387,"&lt;"&amp;G380))/COUNTIF(G380:G387,G380))&gt;1,1,(G$3-COUNTIF(G380:G387,"&lt;"&amp;G380))/COUNTIF(G380:G387,G380))))</f>
        <v>1</v>
      </c>
      <c r="AF380" s="1">
        <f t="shared" ref="AF380" si="5783">IF(COUNT(H380)&lt;1,0,IF((H$3-COUNTIF(H380:H387,"&lt;"&amp;H380))&lt;0,0,IF(((H$3-COUNTIF(H380:H387,"&lt;"&amp;H380))/COUNTIF(H380:H387,H380))&gt;1,1,(H$3-COUNTIF(H380:H387,"&lt;"&amp;H380))/COUNTIF(H380:H387,H380))))</f>
        <v>1</v>
      </c>
      <c r="AG380" s="1">
        <f t="shared" ref="AG380" si="5784">IF(COUNT(I380)&lt;1,0,IF((I$3-COUNTIF(I380:I387,"&lt;"&amp;I380))&lt;0,0,IF(((I$3-COUNTIF(I380:I387,"&lt;"&amp;I380))/COUNTIF(I380:I387,I380))&gt;1,1,(I$3-COUNTIF(I380:I387,"&lt;"&amp;I380))/COUNTIF(I380:I387,I380))))</f>
        <v>1</v>
      </c>
      <c r="AH380" s="1">
        <f t="shared" ref="AH380" si="5785">IF(COUNT(J380)&lt;1,0,IF((J$3-COUNTIF(J380:J387,"&lt;"&amp;J380))&lt;0,0,IF(((J$3-COUNTIF(J380:J387,"&lt;"&amp;J380))/COUNTIF(J380:J387,J380))&gt;1,1,(J$3-COUNTIF(J380:J387,"&lt;"&amp;J380))/COUNTIF(J380:J387,J380))))</f>
        <v>1</v>
      </c>
      <c r="AI380" s="1">
        <f t="shared" ref="AI380" si="5786">IF(COUNT(K380)&lt;1,0,IF((K$3-COUNTIF(K380:K387,"&lt;"&amp;K380))&lt;0,0,IF(((K$3-COUNTIF(K380:K387,"&lt;"&amp;K380))/COUNTIF(K380:K387,K380))&gt;1,1,(K$3-COUNTIF(K380:K387,"&lt;"&amp;K380))/COUNTIF(K380:K387,K380))))</f>
        <v>1</v>
      </c>
      <c r="AJ380" s="1">
        <f t="shared" ref="AJ380" si="5787">IF(COUNT(L380)&lt;1,0,IF((L$3-COUNTIF(L380:L387,"&lt;"&amp;L380))&lt;0,0,IF(((L$3-COUNTIF(L380:L387,"&lt;"&amp;L380))/COUNTIF(L380:L387,L380))&gt;1,1,(L$3-COUNTIF(L380:L387,"&lt;"&amp;L380))/COUNTIF(L380:L387,L380))))</f>
        <v>1</v>
      </c>
      <c r="AK380" s="1">
        <f t="shared" ref="AK380" si="5788">IF(COUNT(M380)&lt;1,0,IF((M$3-COUNTIF(M380:M387,"&lt;"&amp;M380))&lt;0,0,IF(((M$3-COUNTIF(M380:M387,"&lt;"&amp;M380))/COUNTIF(M380:M387,M380))&gt;1,1,(M$3-COUNTIF(M380:M387,"&lt;"&amp;M380))/COUNTIF(M380:M387,M380))))</f>
        <v>1</v>
      </c>
      <c r="AL380" s="1">
        <f t="shared" ref="AL380" si="5789">IF(COUNT(N380)&lt;1,0,IF((N$3-COUNTIF(N380:N387,"&lt;"&amp;N380))&lt;0,0,IF(((N$3-COUNTIF(N380:N387,"&lt;"&amp;N380))/COUNTIF(N380:N387,N380))&gt;1,1,(N$3-COUNTIF(N380:N387,"&lt;"&amp;N380))/COUNTIF(N380:N387,N380))))</f>
        <v>1</v>
      </c>
      <c r="AM380" s="1">
        <f t="shared" ref="AM380" si="5790">IF(COUNT(O380)&lt;1,0,IF((O$3-COUNTIF(O380:O387,"&lt;"&amp;O380))&lt;0,0,IF(((O$3-COUNTIF(O380:O387,"&lt;"&amp;O380))/COUNTIF(O380:O387,O380))&gt;1,1,(O$3-COUNTIF(O380:O387,"&lt;"&amp;O380))/COUNTIF(O380:O387,O380))))</f>
        <v>1</v>
      </c>
      <c r="AN380" s="1">
        <f t="shared" ref="AN380" si="5791">IF(COUNT(P380)&lt;1,0,IF((P$3-COUNTIF(P380:P387,"&lt;"&amp;P380))&lt;0,0,IF(((P$3-COUNTIF(P380:P387,"&lt;"&amp;P380))/COUNTIF(P380:P387,P380))&gt;1,1,(P$3-COUNTIF(P380:P387,"&lt;"&amp;P380))/COUNTIF(P380:P387,P380))))</f>
        <v>1</v>
      </c>
      <c r="AO380" s="1">
        <f t="shared" ref="AO380" si="5792">IF(COUNT(Q380)&lt;1,0,IF((Q$3-COUNTIF(Q380:Q387,"&lt;"&amp;Q380))&lt;0,0,IF(((Q$3-COUNTIF(Q380:Q387,"&lt;"&amp;Q380))/COUNTIF(Q380:Q387,Q380))&gt;1,1,(Q$3-COUNTIF(Q380:Q387,"&lt;"&amp;Q380))/COUNTIF(Q380:Q387,Q380))))</f>
        <v>1</v>
      </c>
      <c r="AP380" s="1">
        <f t="shared" ref="AP380" si="5793">IF(COUNT(R380)&lt;1,0,IF((R$3-COUNTIF(R380:R387,"&lt;"&amp;R380))&lt;0,0,IF(((R$3-COUNTIF(R380:R387,"&lt;"&amp;R380))/COUNTIF(R380:R387,R380))&gt;1,1,(R$3-COUNTIF(R380:R387,"&lt;"&amp;R380))/COUNTIF(R380:R387,R380))))</f>
        <v>1</v>
      </c>
      <c r="AQ380" s="1">
        <f t="shared" ref="AQ380" si="5794">IF(COUNT(S380)&lt;1,0,IF((S$3-COUNTIF(S380:S387,"&lt;"&amp;S380))&lt;0,0,IF(((S$3-COUNTIF(S380:S387,"&lt;"&amp;S380))/COUNTIF(S380:S387,S380))&gt;1,1,(S$3-COUNTIF(S380:S387,"&lt;"&amp;S380))/COUNTIF(S380:S387,S380))))</f>
        <v>1</v>
      </c>
      <c r="AR380" s="1">
        <f t="shared" ref="AR380" si="5795">IF(COUNT(T380)&lt;1,0,IF((T$3-COUNTIF(T380:T387,"&lt;"&amp;T380))&lt;0,0,IF(((T$3-COUNTIF(T380:T387,"&lt;"&amp;T380))/COUNTIF(T380:T387,T380))&gt;1,1,(T$3-COUNTIF(T380:T387,"&lt;"&amp;T380))/COUNTIF(T380:T387,T380))))</f>
        <v>1</v>
      </c>
      <c r="AS380" s="1">
        <f t="shared" ref="AS380" si="5796">IF(COUNT(U380)&lt;1,0,IF((U$3-COUNTIF(U380:U387,"&lt;"&amp;U380))&lt;0,0,IF(((U$3-COUNTIF(U380:U387,"&lt;"&amp;U380))/COUNTIF(U380:U387,U380))&gt;1,1,(U$3-COUNTIF(U380:U387,"&lt;"&amp;U380))/COUNTIF(U380:U387,U380))))</f>
        <v>0</v>
      </c>
      <c r="AT380" s="1">
        <f t="shared" ref="AT380" si="5797">IF(COUNT(V380)&lt;1,0,IF((V$3-COUNTIF(V380:V387,"&lt;"&amp;V380))&lt;0,0,IF(((V$3-COUNTIF(V380:V387,"&lt;"&amp;V380))/COUNTIF(V380:V387,V380))&gt;1,1,(V$3-COUNTIF(V380:V387,"&lt;"&amp;V380))/COUNTIF(V380:V387,V380))))</f>
        <v>0</v>
      </c>
      <c r="AU380" s="1">
        <f t="shared" ref="AU380" si="5798">IF(COUNT(W380)&lt;1,0,IF((W$3-COUNTIF(W380:W387,"&lt;"&amp;W380))&lt;0,0,IF(((W$3-COUNTIF(W380:W387,"&lt;"&amp;W380))/COUNTIF(W380:W387,W380))&gt;1,1,(W$3-COUNTIF(W380:W387,"&lt;"&amp;W380))/COUNTIF(W380:W387,W380))))</f>
        <v>0</v>
      </c>
      <c r="AV380" s="1">
        <f t="shared" ref="AV380" si="5799">IF(COUNT(X380)&lt;1,0,IF((X$3-COUNTIF(X380:X387,"&lt;"&amp;X380))&lt;0,0,IF(((X$3-COUNTIF(X380:X387,"&lt;"&amp;X380))/COUNTIF(X380:X387,X380))&gt;1,1,(X$3-COUNTIF(X380:X387,"&lt;"&amp;X380))/COUNTIF(X380:X387,X380))))</f>
        <v>0</v>
      </c>
      <c r="AW380" s="1">
        <f t="shared" ref="AW380" si="5800">IF(COUNT(Y380)&lt;1,0,IF((Y$3-COUNTIF(Y380:Y387,"&lt;"&amp;Y380))&lt;0,0,IF(((Y$3-COUNTIF(Y380:Y387,"&lt;"&amp;Y380))/COUNTIF(Y380:Y387,Y380))&gt;1,1,(Y$3-COUNTIF(Y380:Y387,"&lt;"&amp;Y380))/COUNTIF(Y380:Y387,Y380))))</f>
        <v>0</v>
      </c>
    </row>
    <row r="381" spans="1:49" ht="15" x14ac:dyDescent="0.2">
      <c r="B381" s="35" t="s">
        <v>300</v>
      </c>
      <c r="C381" s="27" t="s">
        <v>221</v>
      </c>
      <c r="D381" s="7">
        <v>38</v>
      </c>
      <c r="E381" s="7">
        <v>42</v>
      </c>
      <c r="F381" s="7">
        <v>45</v>
      </c>
      <c r="G381" s="7">
        <v>45</v>
      </c>
      <c r="H381" s="7">
        <v>31</v>
      </c>
      <c r="I381" s="7">
        <v>38</v>
      </c>
      <c r="J381" s="7">
        <v>39</v>
      </c>
      <c r="K381" s="7">
        <v>45</v>
      </c>
      <c r="L381" s="7">
        <v>45</v>
      </c>
      <c r="M381" s="7">
        <v>45</v>
      </c>
      <c r="N381" s="7">
        <v>45</v>
      </c>
      <c r="O381" s="7">
        <v>32</v>
      </c>
      <c r="P381" s="7">
        <v>39</v>
      </c>
      <c r="Q381" s="7">
        <v>33</v>
      </c>
      <c r="R381" s="7">
        <v>44</v>
      </c>
      <c r="S381" s="7">
        <v>38</v>
      </c>
      <c r="T381" s="7">
        <v>45</v>
      </c>
      <c r="U381" s="7"/>
      <c r="V381" s="7"/>
      <c r="W381" s="7"/>
      <c r="X381" s="7"/>
      <c r="Y381" s="7"/>
      <c r="Z381" s="13">
        <f t="shared" ref="Z381:Z387" si="5801">IF(D381&lt;&gt;"",AVERAGE(D381:Y381),"")</f>
        <v>40.529411764705884</v>
      </c>
      <c r="AB381" s="1">
        <f>IF(COUNT(D381)&lt;1,0,IF((D$3-COUNTIF(D380:D387,"&lt;"&amp;D381))&lt;0,0,IF(((D$3-COUNTIF(D380:D387,"&lt;"&amp;D381))/COUNTIF(D380:D387,D381))&gt;1,1,(D$3-COUNTIF(D380:D387,"&lt;"&amp;D381))/COUNTIF(D380:D387,D381))))</f>
        <v>1</v>
      </c>
      <c r="AC381" s="1">
        <f t="shared" ref="AC381" si="5802">IF(COUNT(E381)&lt;1,0,IF((E$3-COUNTIF(E380:E387,"&lt;"&amp;E381))&lt;0,0,IF(((E$3-COUNTIF(E380:E387,"&lt;"&amp;E381))/COUNTIF(E380:E387,E381))&gt;1,1,(E$3-COUNTIF(E380:E387,"&lt;"&amp;E381))/COUNTIF(E380:E387,E381))))</f>
        <v>0</v>
      </c>
      <c r="AD381" s="1">
        <f t="shared" ref="AD381" si="5803">IF(COUNT(F381)&lt;1,0,IF((F$3-COUNTIF(F380:F387,"&lt;"&amp;F381))&lt;0,0,IF(((F$3-COUNTIF(F380:F387,"&lt;"&amp;F381))/COUNTIF(F380:F387,F381))&gt;1,1,(F$3-COUNTIF(F380:F387,"&lt;"&amp;F381))/COUNTIF(F380:F387,F381))))</f>
        <v>0</v>
      </c>
      <c r="AE381" s="1">
        <f t="shared" ref="AE381" si="5804">IF(COUNT(G381)&lt;1,0,IF((G$3-COUNTIF(G380:G387,"&lt;"&amp;G381))&lt;0,0,IF(((G$3-COUNTIF(G380:G387,"&lt;"&amp;G381))/COUNTIF(G380:G387,G381))&gt;1,1,(G$3-COUNTIF(G380:G387,"&lt;"&amp;G381))/COUNTIF(G380:G387,G381))))</f>
        <v>0.4</v>
      </c>
      <c r="AF381" s="1">
        <f t="shared" ref="AF381" si="5805">IF(COUNT(H381)&lt;1,0,IF((H$3-COUNTIF(H380:H387,"&lt;"&amp;H381))&lt;0,0,IF(((H$3-COUNTIF(H380:H387,"&lt;"&amp;H381))/COUNTIF(H380:H387,H381))&gt;1,1,(H$3-COUNTIF(H380:H387,"&lt;"&amp;H381))/COUNTIF(H380:H387,H381))))</f>
        <v>1</v>
      </c>
      <c r="AG381" s="1">
        <f t="shared" ref="AG381" si="5806">IF(COUNT(I381)&lt;1,0,IF((I$3-COUNTIF(I380:I387,"&lt;"&amp;I381))&lt;0,0,IF(((I$3-COUNTIF(I380:I387,"&lt;"&amp;I381))/COUNTIF(I380:I387,I381))&gt;1,1,(I$3-COUNTIF(I380:I387,"&lt;"&amp;I381))/COUNTIF(I380:I387,I381))))</f>
        <v>1</v>
      </c>
      <c r="AH381" s="1">
        <f t="shared" ref="AH381" si="5807">IF(COUNT(J381)&lt;1,0,IF((J$3-COUNTIF(J380:J387,"&lt;"&amp;J381))&lt;0,0,IF(((J$3-COUNTIF(J380:J387,"&lt;"&amp;J381))/COUNTIF(J380:J387,J381))&gt;1,1,(J$3-COUNTIF(J380:J387,"&lt;"&amp;J381))/COUNTIF(J380:J387,J381))))</f>
        <v>1</v>
      </c>
      <c r="AI381" s="1">
        <f t="shared" ref="AI381" si="5808">IF(COUNT(K381)&lt;1,0,IF((K$3-COUNTIF(K380:K387,"&lt;"&amp;K381))&lt;0,0,IF(((K$3-COUNTIF(K380:K387,"&lt;"&amp;K381))/COUNTIF(K380:K387,K381))&gt;1,1,(K$3-COUNTIF(K380:K387,"&lt;"&amp;K381))/COUNTIF(K380:K387,K381))))</f>
        <v>0.25</v>
      </c>
      <c r="AJ381" s="1">
        <f t="shared" ref="AJ381" si="5809">IF(COUNT(L381)&lt;1,0,IF((L$3-COUNTIF(L380:L387,"&lt;"&amp;L381))&lt;0,0,IF(((L$3-COUNTIF(L380:L387,"&lt;"&amp;L381))/COUNTIF(L380:L387,L381))&gt;1,1,(L$3-COUNTIF(L380:L387,"&lt;"&amp;L381))/COUNTIF(L380:L387,L381))))</f>
        <v>0.25</v>
      </c>
      <c r="AK381" s="1">
        <f t="shared" ref="AK381" si="5810">IF(COUNT(M381)&lt;1,0,IF((M$3-COUNTIF(M380:M387,"&lt;"&amp;M381))&lt;0,0,IF(((M$3-COUNTIF(M380:M387,"&lt;"&amp;M381))/COUNTIF(M380:M387,M381))&gt;1,1,(M$3-COUNTIF(M380:M387,"&lt;"&amp;M381))/COUNTIF(M380:M387,M381))))</f>
        <v>0.25</v>
      </c>
      <c r="AL381" s="1">
        <f t="shared" ref="AL381" si="5811">IF(COUNT(N381)&lt;1,0,IF((N$3-COUNTIF(N380:N387,"&lt;"&amp;N381))&lt;0,0,IF(((N$3-COUNTIF(N380:N387,"&lt;"&amp;N381))/COUNTIF(N380:N387,N381))&gt;1,1,(N$3-COUNTIF(N380:N387,"&lt;"&amp;N381))/COUNTIF(N380:N387,N381))))</f>
        <v>0.25</v>
      </c>
      <c r="AM381" s="1">
        <f t="shared" ref="AM381" si="5812">IF(COUNT(O381)&lt;1,0,IF((O$3-COUNTIF(O380:O387,"&lt;"&amp;O381))&lt;0,0,IF(((O$3-COUNTIF(O380:O387,"&lt;"&amp;O381))/COUNTIF(O380:O387,O381))&gt;1,1,(O$3-COUNTIF(O380:O387,"&lt;"&amp;O381))/COUNTIF(O380:O387,O381))))</f>
        <v>1</v>
      </c>
      <c r="AN381" s="1">
        <f t="shared" ref="AN381" si="5813">IF(COUNT(P381)&lt;1,0,IF((P$3-COUNTIF(P380:P387,"&lt;"&amp;P381))&lt;0,0,IF(((P$3-COUNTIF(P380:P387,"&lt;"&amp;P381))/COUNTIF(P380:P387,P381))&gt;1,1,(P$3-COUNTIF(P380:P387,"&lt;"&amp;P381))/COUNTIF(P380:P387,P381))))</f>
        <v>1</v>
      </c>
      <c r="AO381" s="1">
        <f t="shared" ref="AO381" si="5814">IF(COUNT(Q381)&lt;1,0,IF((Q$3-COUNTIF(Q380:Q387,"&lt;"&amp;Q381))&lt;0,0,IF(((Q$3-COUNTIF(Q380:Q387,"&lt;"&amp;Q381))/COUNTIF(Q380:Q387,Q381))&gt;1,1,(Q$3-COUNTIF(Q380:Q387,"&lt;"&amp;Q381))/COUNTIF(Q380:Q387,Q381))))</f>
        <v>1</v>
      </c>
      <c r="AP381" s="1">
        <f t="shared" ref="AP381" si="5815">IF(COUNT(R381)&lt;1,0,IF((R$3-COUNTIF(R380:R387,"&lt;"&amp;R381))&lt;0,0,IF(((R$3-COUNTIF(R380:R387,"&lt;"&amp;R381))/COUNTIF(R380:R387,R381))&gt;1,1,(R$3-COUNTIF(R380:R387,"&lt;"&amp;R381))/COUNTIF(R380:R387,R381))))</f>
        <v>0</v>
      </c>
      <c r="AQ381" s="1">
        <f t="shared" ref="AQ381" si="5816">IF(COUNT(S381)&lt;1,0,IF((S$3-COUNTIF(S380:S387,"&lt;"&amp;S381))&lt;0,0,IF(((S$3-COUNTIF(S380:S387,"&lt;"&amp;S381))/COUNTIF(S380:S387,S381))&gt;1,1,(S$3-COUNTIF(S380:S387,"&lt;"&amp;S381))/COUNTIF(S380:S387,S381))))</f>
        <v>1</v>
      </c>
      <c r="AR381" s="1">
        <f t="shared" ref="AR381" si="5817">IF(COUNT(T381)&lt;1,0,IF((T$3-COUNTIF(T380:T387,"&lt;"&amp;T381))&lt;0,0,IF(((T$3-COUNTIF(T380:T387,"&lt;"&amp;T381))/COUNTIF(T380:T387,T381))&gt;1,1,(T$3-COUNTIF(T380:T387,"&lt;"&amp;T381))/COUNTIF(T380:T387,T381))))</f>
        <v>0.25</v>
      </c>
      <c r="AS381" s="1">
        <f t="shared" ref="AS381" si="5818">IF(COUNT(U381)&lt;1,0,IF((U$3-COUNTIF(U380:U387,"&lt;"&amp;U381))&lt;0,0,IF(((U$3-COUNTIF(U380:U387,"&lt;"&amp;U381))/COUNTIF(U380:U387,U381))&gt;1,1,(U$3-COUNTIF(U380:U387,"&lt;"&amp;U381))/COUNTIF(U380:U387,U381))))</f>
        <v>0</v>
      </c>
      <c r="AT381" s="1">
        <f t="shared" ref="AT381" si="5819">IF(COUNT(V381)&lt;1,0,IF((V$3-COUNTIF(V380:V387,"&lt;"&amp;V381))&lt;0,0,IF(((V$3-COUNTIF(V380:V387,"&lt;"&amp;V381))/COUNTIF(V380:V387,V381))&gt;1,1,(V$3-COUNTIF(V380:V387,"&lt;"&amp;V381))/COUNTIF(V380:V387,V381))))</f>
        <v>0</v>
      </c>
      <c r="AU381" s="1">
        <f t="shared" ref="AU381" si="5820">IF(COUNT(W381)&lt;1,0,IF((W$3-COUNTIF(W380:W387,"&lt;"&amp;W381))&lt;0,0,IF(((W$3-COUNTIF(W380:W387,"&lt;"&amp;W381))/COUNTIF(W380:W387,W381))&gt;1,1,(W$3-COUNTIF(W380:W387,"&lt;"&amp;W381))/COUNTIF(W380:W387,W381))))</f>
        <v>0</v>
      </c>
      <c r="AV381" s="1">
        <f t="shared" ref="AV381" si="5821">IF(COUNT(X381)&lt;1,0,IF((X$3-COUNTIF(X380:X387,"&lt;"&amp;X381))&lt;0,0,IF(((X$3-COUNTIF(X380:X387,"&lt;"&amp;X381))/COUNTIF(X380:X387,X381))&gt;1,1,(X$3-COUNTIF(X380:X387,"&lt;"&amp;X381))/COUNTIF(X380:X387,X381))))</f>
        <v>0</v>
      </c>
      <c r="AW381" s="1">
        <f t="shared" ref="AW381" si="5822">IF(COUNT(Y381)&lt;1,0,IF((Y$3-COUNTIF(Y380:Y387,"&lt;"&amp;Y381))&lt;0,0,IF(((Y$3-COUNTIF(Y380:Y387,"&lt;"&amp;Y381))/COUNTIF(Y380:Y387,Y381))&gt;1,1,(Y$3-COUNTIF(Y380:Y387,"&lt;"&amp;Y381))/COUNTIF(Y380:Y387,Y381))))</f>
        <v>0</v>
      </c>
    </row>
    <row r="382" spans="1:49" ht="15" x14ac:dyDescent="0.2">
      <c r="B382" s="35" t="s">
        <v>301</v>
      </c>
      <c r="C382" s="28" t="s">
        <v>221</v>
      </c>
      <c r="D382" s="7">
        <v>45</v>
      </c>
      <c r="E382" s="7">
        <v>35</v>
      </c>
      <c r="F382" s="7">
        <v>36</v>
      </c>
      <c r="G382" s="7">
        <v>45</v>
      </c>
      <c r="H382" s="7">
        <v>35</v>
      </c>
      <c r="I382" s="7">
        <v>45</v>
      </c>
      <c r="J382" s="7">
        <v>45</v>
      </c>
      <c r="K382" s="7">
        <v>45</v>
      </c>
      <c r="L382" s="7">
        <v>45</v>
      </c>
      <c r="M382" s="7">
        <v>45</v>
      </c>
      <c r="N382" s="7">
        <v>45</v>
      </c>
      <c r="O382" s="7">
        <v>41</v>
      </c>
      <c r="P382" s="7">
        <v>45</v>
      </c>
      <c r="Q382" s="7">
        <v>45</v>
      </c>
      <c r="R382" s="7">
        <v>33</v>
      </c>
      <c r="S382" s="7">
        <v>45</v>
      </c>
      <c r="T382" s="7">
        <v>45</v>
      </c>
      <c r="U382" s="7"/>
      <c r="V382" s="7"/>
      <c r="W382" s="7"/>
      <c r="X382" s="7"/>
      <c r="Y382" s="7"/>
      <c r="Z382" s="13">
        <f t="shared" si="5801"/>
        <v>42.352941176470587</v>
      </c>
      <c r="AB382" s="1">
        <f>IF(COUNT(D382)&lt;1,0,IF((D$3-COUNTIF(D380:D387,"&lt;"&amp;D382))&lt;0,0,IF(((D$3-COUNTIF(D380:D387,"&lt;"&amp;D382))/COUNTIF(D380:D387,D382))&gt;1,1,(D$3-COUNTIF(D380:D387,"&lt;"&amp;D382))/COUNTIF(D380:D387,D382))))</f>
        <v>0</v>
      </c>
      <c r="AC382" s="1">
        <f t="shared" ref="AC382" si="5823">IF(COUNT(E382)&lt;1,0,IF((E$3-COUNTIF(E380:E387,"&lt;"&amp;E382))&lt;0,0,IF(((E$3-COUNTIF(E380:E387,"&lt;"&amp;E382))/COUNTIF(E380:E387,E382))&gt;1,1,(E$3-COUNTIF(E380:E387,"&lt;"&amp;E382))/COUNTIF(E380:E387,E382))))</f>
        <v>1</v>
      </c>
      <c r="AD382" s="1">
        <f t="shared" ref="AD382" si="5824">IF(COUNT(F382)&lt;1,0,IF((F$3-COUNTIF(F380:F387,"&lt;"&amp;F382))&lt;0,0,IF(((F$3-COUNTIF(F380:F387,"&lt;"&amp;F382))/COUNTIF(F380:F387,F382))&gt;1,1,(F$3-COUNTIF(F380:F387,"&lt;"&amp;F382))/COUNTIF(F380:F387,F382))))</f>
        <v>0.66666666666666663</v>
      </c>
      <c r="AE382" s="1">
        <f t="shared" ref="AE382" si="5825">IF(COUNT(G382)&lt;1,0,IF((G$3-COUNTIF(G380:G387,"&lt;"&amp;G382))&lt;0,0,IF(((G$3-COUNTIF(G380:G387,"&lt;"&amp;G382))/COUNTIF(G380:G387,G382))&gt;1,1,(G$3-COUNTIF(G380:G387,"&lt;"&amp;G382))/COUNTIF(G380:G387,G382))))</f>
        <v>0.4</v>
      </c>
      <c r="AF382" s="1">
        <f t="shared" ref="AF382" si="5826">IF(COUNT(H382)&lt;1,0,IF((H$3-COUNTIF(H380:H387,"&lt;"&amp;H382))&lt;0,0,IF(((H$3-COUNTIF(H380:H387,"&lt;"&amp;H382))/COUNTIF(H380:H387,H382))&gt;1,1,(H$3-COUNTIF(H380:H387,"&lt;"&amp;H382))/COUNTIF(H380:H387,H382))))</f>
        <v>0</v>
      </c>
      <c r="AG382" s="1">
        <f t="shared" ref="AG382" si="5827">IF(COUNT(I382)&lt;1,0,IF((I$3-COUNTIF(I380:I387,"&lt;"&amp;I382))&lt;0,0,IF(((I$3-COUNTIF(I380:I387,"&lt;"&amp;I382))/COUNTIF(I380:I387,I382))&gt;1,1,(I$3-COUNTIF(I380:I387,"&lt;"&amp;I382))/COUNTIF(I380:I387,I382))))</f>
        <v>0</v>
      </c>
      <c r="AH382" s="1">
        <f t="shared" ref="AH382" si="5828">IF(COUNT(J382)&lt;1,0,IF((J$3-COUNTIF(J380:J387,"&lt;"&amp;J382))&lt;0,0,IF(((J$3-COUNTIF(J380:J387,"&lt;"&amp;J382))/COUNTIF(J380:J387,J382))&gt;1,1,(J$3-COUNTIF(J380:J387,"&lt;"&amp;J382))/COUNTIF(J380:J387,J382))))</f>
        <v>0</v>
      </c>
      <c r="AI382" s="1">
        <f t="shared" ref="AI382" si="5829">IF(COUNT(K382)&lt;1,0,IF((K$3-COUNTIF(K380:K387,"&lt;"&amp;K382))&lt;0,0,IF(((K$3-COUNTIF(K380:K387,"&lt;"&amp;K382))/COUNTIF(K380:K387,K382))&gt;1,1,(K$3-COUNTIF(K380:K387,"&lt;"&amp;K382))/COUNTIF(K380:K387,K382))))</f>
        <v>0.25</v>
      </c>
      <c r="AJ382" s="1">
        <f t="shared" ref="AJ382" si="5830">IF(COUNT(L382)&lt;1,0,IF((L$3-COUNTIF(L380:L387,"&lt;"&amp;L382))&lt;0,0,IF(((L$3-COUNTIF(L380:L387,"&lt;"&amp;L382))/COUNTIF(L380:L387,L382))&gt;1,1,(L$3-COUNTIF(L380:L387,"&lt;"&amp;L382))/COUNTIF(L380:L387,L382))))</f>
        <v>0.25</v>
      </c>
      <c r="AK382" s="1">
        <f t="shared" ref="AK382" si="5831">IF(COUNT(M382)&lt;1,0,IF((M$3-COUNTIF(M380:M387,"&lt;"&amp;M382))&lt;0,0,IF(((M$3-COUNTIF(M380:M387,"&lt;"&amp;M382))/COUNTIF(M380:M387,M382))&gt;1,1,(M$3-COUNTIF(M380:M387,"&lt;"&amp;M382))/COUNTIF(M380:M387,M382))))</f>
        <v>0.25</v>
      </c>
      <c r="AL382" s="1">
        <f t="shared" ref="AL382" si="5832">IF(COUNT(N382)&lt;1,0,IF((N$3-COUNTIF(N380:N387,"&lt;"&amp;N382))&lt;0,0,IF(((N$3-COUNTIF(N380:N387,"&lt;"&amp;N382))/COUNTIF(N380:N387,N382))&gt;1,1,(N$3-COUNTIF(N380:N387,"&lt;"&amp;N382))/COUNTIF(N380:N387,N382))))</f>
        <v>0.25</v>
      </c>
      <c r="AM382" s="1">
        <f t="shared" ref="AM382" si="5833">IF(COUNT(O382)&lt;1,0,IF((O$3-COUNTIF(O380:O387,"&lt;"&amp;O382))&lt;0,0,IF(((O$3-COUNTIF(O380:O387,"&lt;"&amp;O382))/COUNTIF(O380:O387,O382))&gt;1,1,(O$3-COUNTIF(O380:O387,"&lt;"&amp;O382))/COUNTIF(O380:O387,O382))))</f>
        <v>0</v>
      </c>
      <c r="AN382" s="1">
        <f t="shared" ref="AN382" si="5834">IF(COUNT(P382)&lt;1,0,IF((P$3-COUNTIF(P380:P387,"&lt;"&amp;P382))&lt;0,0,IF(((P$3-COUNTIF(P380:P387,"&lt;"&amp;P382))/COUNTIF(P380:P387,P382))&gt;1,1,(P$3-COUNTIF(P380:P387,"&lt;"&amp;P382))/COUNTIF(P380:P387,P382))))</f>
        <v>0</v>
      </c>
      <c r="AO382" s="1">
        <f t="shared" ref="AO382" si="5835">IF(COUNT(Q382)&lt;1,0,IF((Q$3-COUNTIF(Q380:Q387,"&lt;"&amp;Q382))&lt;0,0,IF(((Q$3-COUNTIF(Q380:Q387,"&lt;"&amp;Q382))/COUNTIF(Q380:Q387,Q382))&gt;1,1,(Q$3-COUNTIF(Q380:Q387,"&lt;"&amp;Q382))/COUNTIF(Q380:Q387,Q382))))</f>
        <v>0</v>
      </c>
      <c r="AP382" s="1">
        <f t="shared" ref="AP382" si="5836">IF(COUNT(R382)&lt;1,0,IF((R$3-COUNTIF(R380:R387,"&lt;"&amp;R382))&lt;0,0,IF(((R$3-COUNTIF(R380:R387,"&lt;"&amp;R382))/COUNTIF(R380:R387,R382))&gt;1,1,(R$3-COUNTIF(R380:R387,"&lt;"&amp;R382))/COUNTIF(R380:R387,R382))))</f>
        <v>1</v>
      </c>
      <c r="AQ382" s="1">
        <f t="shared" ref="AQ382" si="5837">IF(COUNT(S382)&lt;1,0,IF((S$3-COUNTIF(S380:S387,"&lt;"&amp;S382))&lt;0,0,IF(((S$3-COUNTIF(S380:S387,"&lt;"&amp;S382))/COUNTIF(S380:S387,S382))&gt;1,1,(S$3-COUNTIF(S380:S387,"&lt;"&amp;S382))/COUNTIF(S380:S387,S382))))</f>
        <v>0</v>
      </c>
      <c r="AR382" s="1">
        <f t="shared" ref="AR382" si="5838">IF(COUNT(T382)&lt;1,0,IF((T$3-COUNTIF(T380:T387,"&lt;"&amp;T382))&lt;0,0,IF(((T$3-COUNTIF(T380:T387,"&lt;"&amp;T382))/COUNTIF(T380:T387,T382))&gt;1,1,(T$3-COUNTIF(T380:T387,"&lt;"&amp;T382))/COUNTIF(T380:T387,T382))))</f>
        <v>0.25</v>
      </c>
      <c r="AS382" s="1">
        <f t="shared" ref="AS382" si="5839">IF(COUNT(U382)&lt;1,0,IF((U$3-COUNTIF(U380:U387,"&lt;"&amp;U382))&lt;0,0,IF(((U$3-COUNTIF(U380:U387,"&lt;"&amp;U382))/COUNTIF(U380:U387,U382))&gt;1,1,(U$3-COUNTIF(U380:U387,"&lt;"&amp;U382))/COUNTIF(U380:U387,U382))))</f>
        <v>0</v>
      </c>
      <c r="AT382" s="1">
        <f t="shared" ref="AT382" si="5840">IF(COUNT(V382)&lt;1,0,IF((V$3-COUNTIF(V380:V387,"&lt;"&amp;V382))&lt;0,0,IF(((V$3-COUNTIF(V380:V387,"&lt;"&amp;V382))/COUNTIF(V380:V387,V382))&gt;1,1,(V$3-COUNTIF(V380:V387,"&lt;"&amp;V382))/COUNTIF(V380:V387,V382))))</f>
        <v>0</v>
      </c>
      <c r="AU382" s="1">
        <f t="shared" ref="AU382" si="5841">IF(COUNT(W382)&lt;1,0,IF((W$3-COUNTIF(W380:W387,"&lt;"&amp;W382))&lt;0,0,IF(((W$3-COUNTIF(W380:W387,"&lt;"&amp;W382))/COUNTIF(W380:W387,W382))&gt;1,1,(W$3-COUNTIF(W380:W387,"&lt;"&amp;W382))/COUNTIF(W380:W387,W382))))</f>
        <v>0</v>
      </c>
      <c r="AV382" s="1">
        <f t="shared" ref="AV382" si="5842">IF(COUNT(X382)&lt;1,0,IF((X$3-COUNTIF(X380:X387,"&lt;"&amp;X382))&lt;0,0,IF(((X$3-COUNTIF(X380:X387,"&lt;"&amp;X382))/COUNTIF(X380:X387,X382))&gt;1,1,(X$3-COUNTIF(X380:X387,"&lt;"&amp;X382))/COUNTIF(X380:X387,X382))))</f>
        <v>0</v>
      </c>
      <c r="AW382" s="1">
        <f t="shared" ref="AW382" si="5843">IF(COUNT(Y382)&lt;1,0,IF((Y$3-COUNTIF(Y380:Y387,"&lt;"&amp;Y382))&lt;0,0,IF(((Y$3-COUNTIF(Y380:Y387,"&lt;"&amp;Y382))/COUNTIF(Y380:Y387,Y382))&gt;1,1,(Y$3-COUNTIF(Y380:Y387,"&lt;"&amp;Y382))/COUNTIF(Y380:Y387,Y382))))</f>
        <v>0</v>
      </c>
    </row>
    <row r="383" spans="1:49" ht="15" x14ac:dyDescent="0.2">
      <c r="B383" s="35" t="s">
        <v>302</v>
      </c>
      <c r="C383" s="28" t="s">
        <v>221</v>
      </c>
      <c r="D383" s="7">
        <v>30</v>
      </c>
      <c r="E383" s="7">
        <v>34</v>
      </c>
      <c r="F383" s="7">
        <v>36</v>
      </c>
      <c r="G383" s="7">
        <v>45</v>
      </c>
      <c r="H383" s="7">
        <v>45</v>
      </c>
      <c r="I383" s="7">
        <v>40</v>
      </c>
      <c r="J383" s="7">
        <v>45</v>
      </c>
      <c r="K383" s="7">
        <v>45</v>
      </c>
      <c r="L383" s="7">
        <v>39</v>
      </c>
      <c r="M383" s="7">
        <v>36</v>
      </c>
      <c r="N383" s="7">
        <v>45</v>
      </c>
      <c r="O383" s="7">
        <v>31</v>
      </c>
      <c r="P383" s="7">
        <v>36</v>
      </c>
      <c r="Q383" s="7">
        <v>33</v>
      </c>
      <c r="R383" s="7">
        <v>36</v>
      </c>
      <c r="S383" s="7">
        <v>45</v>
      </c>
      <c r="T383" s="7">
        <v>39</v>
      </c>
      <c r="U383" s="7"/>
      <c r="V383" s="7"/>
      <c r="W383" s="7"/>
      <c r="X383" s="7"/>
      <c r="Y383" s="7"/>
      <c r="Z383" s="13">
        <f t="shared" si="5801"/>
        <v>38.823529411764703</v>
      </c>
      <c r="AB383" s="1">
        <f>IF(COUNT(D383)&lt;1,0,IF((D$3-COUNTIF(D380:D387,"&lt;"&amp;D383))&lt;0,0,IF(((D$3-COUNTIF(D380:D387,"&lt;"&amp;D383))/COUNTIF(D380:D387,D383))&gt;1,1,(D$3-COUNTIF(D380:D387,"&lt;"&amp;D383))/COUNTIF(D380:D387,D383))))</f>
        <v>1</v>
      </c>
      <c r="AC383" s="1">
        <f t="shared" ref="AC383" si="5844">IF(COUNT(E383)&lt;1,0,IF((E$3-COUNTIF(E380:E387,"&lt;"&amp;E383))&lt;0,0,IF(((E$3-COUNTIF(E380:E387,"&lt;"&amp;E383))/COUNTIF(E380:E387,E383))&gt;1,1,(E$3-COUNTIF(E380:E387,"&lt;"&amp;E383))/COUNTIF(E380:E387,E383))))</f>
        <v>1</v>
      </c>
      <c r="AD383" s="1">
        <f t="shared" ref="AD383" si="5845">IF(COUNT(F383)&lt;1,0,IF((F$3-COUNTIF(F380:F387,"&lt;"&amp;F383))&lt;0,0,IF(((F$3-COUNTIF(F380:F387,"&lt;"&amp;F383))/COUNTIF(F380:F387,F383))&gt;1,1,(F$3-COUNTIF(F380:F387,"&lt;"&amp;F383))/COUNTIF(F380:F387,F383))))</f>
        <v>0.66666666666666663</v>
      </c>
      <c r="AE383" s="1">
        <f t="shared" ref="AE383" si="5846">IF(COUNT(G383)&lt;1,0,IF((G$3-COUNTIF(G380:G387,"&lt;"&amp;G383))&lt;0,0,IF(((G$3-COUNTIF(G380:G387,"&lt;"&amp;G383))/COUNTIF(G380:G387,G383))&gt;1,1,(G$3-COUNTIF(G380:G387,"&lt;"&amp;G383))/COUNTIF(G380:G387,G383))))</f>
        <v>0.4</v>
      </c>
      <c r="AF383" s="1">
        <f t="shared" ref="AF383" si="5847">IF(COUNT(H383)&lt;1,0,IF((H$3-COUNTIF(H380:H387,"&lt;"&amp;H383))&lt;0,0,IF(((H$3-COUNTIF(H380:H387,"&lt;"&amp;H383))/COUNTIF(H380:H387,H383))&gt;1,1,(H$3-COUNTIF(H380:H387,"&lt;"&amp;H383))/COUNTIF(H380:H387,H383))))</f>
        <v>0</v>
      </c>
      <c r="AG383" s="1">
        <f t="shared" ref="AG383" si="5848">IF(COUNT(I383)&lt;1,0,IF((I$3-COUNTIF(I380:I387,"&lt;"&amp;I383))&lt;0,0,IF(((I$3-COUNTIF(I380:I387,"&lt;"&amp;I383))/COUNTIF(I380:I387,I383))&gt;1,1,(I$3-COUNTIF(I380:I387,"&lt;"&amp;I383))/COUNTIF(I380:I387,I383))))</f>
        <v>0</v>
      </c>
      <c r="AH383" s="1">
        <f t="shared" ref="AH383" si="5849">IF(COUNT(J383)&lt;1,0,IF((J$3-COUNTIF(J380:J387,"&lt;"&amp;J383))&lt;0,0,IF(((J$3-COUNTIF(J380:J387,"&lt;"&amp;J383))/COUNTIF(J380:J387,J383))&gt;1,1,(J$3-COUNTIF(J380:J387,"&lt;"&amp;J383))/COUNTIF(J380:J387,J383))))</f>
        <v>0</v>
      </c>
      <c r="AI383" s="1">
        <f t="shared" ref="AI383" si="5850">IF(COUNT(K383)&lt;1,0,IF((K$3-COUNTIF(K380:K387,"&lt;"&amp;K383))&lt;0,0,IF(((K$3-COUNTIF(K380:K387,"&lt;"&amp;K383))/COUNTIF(K380:K387,K383))&gt;1,1,(K$3-COUNTIF(K380:K387,"&lt;"&amp;K383))/COUNTIF(K380:K387,K383))))</f>
        <v>0.25</v>
      </c>
      <c r="AJ383" s="1">
        <f t="shared" ref="AJ383" si="5851">IF(COUNT(L383)&lt;1,0,IF((L$3-COUNTIF(L380:L387,"&lt;"&amp;L383))&lt;0,0,IF(((L$3-COUNTIF(L380:L387,"&lt;"&amp;L383))/COUNTIF(L380:L387,L383))&gt;1,1,(L$3-COUNTIF(L380:L387,"&lt;"&amp;L383))/COUNTIF(L380:L387,L383))))</f>
        <v>1</v>
      </c>
      <c r="AK383" s="1">
        <f t="shared" ref="AK383" si="5852">IF(COUNT(M383)&lt;1,0,IF((M$3-COUNTIF(M380:M387,"&lt;"&amp;M383))&lt;0,0,IF(((M$3-COUNTIF(M380:M387,"&lt;"&amp;M383))/COUNTIF(M380:M387,M383))&gt;1,1,(M$3-COUNTIF(M380:M387,"&lt;"&amp;M383))/COUNTIF(M380:M387,M383))))</f>
        <v>1</v>
      </c>
      <c r="AL383" s="1">
        <f t="shared" ref="AL383" si="5853">IF(COUNT(N383)&lt;1,0,IF((N$3-COUNTIF(N380:N387,"&lt;"&amp;N383))&lt;0,0,IF(((N$3-COUNTIF(N380:N387,"&lt;"&amp;N383))/COUNTIF(N380:N387,N383))&gt;1,1,(N$3-COUNTIF(N380:N387,"&lt;"&amp;N383))/COUNTIF(N380:N387,N383))))</f>
        <v>0.25</v>
      </c>
      <c r="AM383" s="1">
        <f t="shared" ref="AM383" si="5854">IF(COUNT(O383)&lt;1,0,IF((O$3-COUNTIF(O380:O387,"&lt;"&amp;O383))&lt;0,0,IF(((O$3-COUNTIF(O380:O387,"&lt;"&amp;O383))/COUNTIF(O380:O387,O383))&gt;1,1,(O$3-COUNTIF(O380:O387,"&lt;"&amp;O383))/COUNTIF(O380:O387,O383))))</f>
        <v>1</v>
      </c>
      <c r="AN383" s="1">
        <f t="shared" ref="AN383" si="5855">IF(COUNT(P383)&lt;1,0,IF((P$3-COUNTIF(P380:P387,"&lt;"&amp;P383))&lt;0,0,IF(((P$3-COUNTIF(P380:P387,"&lt;"&amp;P383))/COUNTIF(P380:P387,P383))&gt;1,1,(P$3-COUNTIF(P380:P387,"&lt;"&amp;P383))/COUNTIF(P380:P387,P383))))</f>
        <v>1</v>
      </c>
      <c r="AO383" s="1">
        <f t="shared" ref="AO383" si="5856">IF(COUNT(Q383)&lt;1,0,IF((Q$3-COUNTIF(Q380:Q387,"&lt;"&amp;Q383))&lt;0,0,IF(((Q$3-COUNTIF(Q380:Q387,"&lt;"&amp;Q383))/COUNTIF(Q380:Q387,Q383))&gt;1,1,(Q$3-COUNTIF(Q380:Q387,"&lt;"&amp;Q383))/COUNTIF(Q380:Q387,Q383))))</f>
        <v>1</v>
      </c>
      <c r="AP383" s="1">
        <f t="shared" ref="AP383" si="5857">IF(COUNT(R383)&lt;1,0,IF((R$3-COUNTIF(R380:R387,"&lt;"&amp;R383))&lt;0,0,IF(((R$3-COUNTIF(R380:R387,"&lt;"&amp;R383))/COUNTIF(R380:R387,R383))&gt;1,1,(R$3-COUNTIF(R380:R387,"&lt;"&amp;R383))/COUNTIF(R380:R387,R383))))</f>
        <v>1</v>
      </c>
      <c r="AQ383" s="1">
        <f t="shared" ref="AQ383" si="5858">IF(COUNT(S383)&lt;1,0,IF((S$3-COUNTIF(S380:S387,"&lt;"&amp;S383))&lt;0,0,IF(((S$3-COUNTIF(S380:S387,"&lt;"&amp;S383))/COUNTIF(S380:S387,S383))&gt;1,1,(S$3-COUNTIF(S380:S387,"&lt;"&amp;S383))/COUNTIF(S380:S387,S383))))</f>
        <v>0</v>
      </c>
      <c r="AR383" s="1">
        <f t="shared" ref="AR383" si="5859">IF(COUNT(T383)&lt;1,0,IF((T$3-COUNTIF(T380:T387,"&lt;"&amp;T383))&lt;0,0,IF(((T$3-COUNTIF(T380:T387,"&lt;"&amp;T383))/COUNTIF(T380:T387,T383))&gt;1,1,(T$3-COUNTIF(T380:T387,"&lt;"&amp;T383))/COUNTIF(T380:T387,T383))))</f>
        <v>1</v>
      </c>
      <c r="AS383" s="1">
        <f t="shared" ref="AS383" si="5860">IF(COUNT(U383)&lt;1,0,IF((U$3-COUNTIF(U380:U387,"&lt;"&amp;U383))&lt;0,0,IF(((U$3-COUNTIF(U380:U387,"&lt;"&amp;U383))/COUNTIF(U380:U387,U383))&gt;1,1,(U$3-COUNTIF(U380:U387,"&lt;"&amp;U383))/COUNTIF(U380:U387,U383))))</f>
        <v>0</v>
      </c>
      <c r="AT383" s="1">
        <f t="shared" ref="AT383" si="5861">IF(COUNT(V383)&lt;1,0,IF((V$3-COUNTIF(V380:V387,"&lt;"&amp;V383))&lt;0,0,IF(((V$3-COUNTIF(V380:V387,"&lt;"&amp;V383))/COUNTIF(V380:V387,V383))&gt;1,1,(V$3-COUNTIF(V380:V387,"&lt;"&amp;V383))/COUNTIF(V380:V387,V383))))</f>
        <v>0</v>
      </c>
      <c r="AU383" s="1">
        <f t="shared" ref="AU383" si="5862">IF(COUNT(W383)&lt;1,0,IF((W$3-COUNTIF(W380:W387,"&lt;"&amp;W383))&lt;0,0,IF(((W$3-COUNTIF(W380:W387,"&lt;"&amp;W383))/COUNTIF(W380:W387,W383))&gt;1,1,(W$3-COUNTIF(W380:W387,"&lt;"&amp;W383))/COUNTIF(W380:W387,W383))))</f>
        <v>0</v>
      </c>
      <c r="AV383" s="1">
        <f t="shared" ref="AV383" si="5863">IF(COUNT(X383)&lt;1,0,IF((X$3-COUNTIF(X380:X387,"&lt;"&amp;X383))&lt;0,0,IF(((X$3-COUNTIF(X380:X387,"&lt;"&amp;X383))/COUNTIF(X380:X387,X383))&gt;1,1,(X$3-COUNTIF(X380:X387,"&lt;"&amp;X383))/COUNTIF(X380:X387,X383))))</f>
        <v>0</v>
      </c>
      <c r="AW383" s="1">
        <f t="shared" ref="AW383" si="5864">IF(COUNT(Y383)&lt;1,0,IF((Y$3-COUNTIF(Y380:Y387,"&lt;"&amp;Y383))&lt;0,0,IF(((Y$3-COUNTIF(Y380:Y387,"&lt;"&amp;Y383))/COUNTIF(Y380:Y387,Y383))&gt;1,1,(Y$3-COUNTIF(Y380:Y387,"&lt;"&amp;Y383))/COUNTIF(Y380:Y387,Y383))))</f>
        <v>0</v>
      </c>
    </row>
    <row r="384" spans="1:49" ht="15" x14ac:dyDescent="0.2">
      <c r="B384" s="35" t="s">
        <v>303</v>
      </c>
      <c r="C384" s="27" t="s">
        <v>221</v>
      </c>
      <c r="D384" s="7">
        <v>42</v>
      </c>
      <c r="E384" s="7">
        <v>42</v>
      </c>
      <c r="F384" s="7">
        <v>36</v>
      </c>
      <c r="G384" s="7">
        <v>45</v>
      </c>
      <c r="H384" s="7">
        <v>32</v>
      </c>
      <c r="I384" s="7">
        <v>43</v>
      </c>
      <c r="J384" s="7">
        <v>34</v>
      </c>
      <c r="K384" s="7">
        <v>37</v>
      </c>
      <c r="L384" s="7">
        <v>45</v>
      </c>
      <c r="M384" s="7">
        <v>45</v>
      </c>
      <c r="N384" s="7">
        <v>45</v>
      </c>
      <c r="O384" s="7">
        <v>40</v>
      </c>
      <c r="P384" s="7">
        <v>45</v>
      </c>
      <c r="Q384" s="7">
        <v>45</v>
      </c>
      <c r="R384" s="7">
        <v>41</v>
      </c>
      <c r="S384" s="7">
        <v>36</v>
      </c>
      <c r="T384" s="7">
        <v>45</v>
      </c>
      <c r="U384" s="7"/>
      <c r="V384" s="7"/>
      <c r="W384" s="7"/>
      <c r="X384" s="7"/>
      <c r="Y384" s="7"/>
      <c r="Z384" s="13">
        <f t="shared" si="5801"/>
        <v>41.058823529411768</v>
      </c>
      <c r="AB384" s="1">
        <f>IF(COUNT(D384)&lt;1,0,IF((D$3-COUNTIF(D380:D387,"&lt;"&amp;D384))&lt;0,0,IF(((D$3-COUNTIF(D380:D387,"&lt;"&amp;D384))/COUNTIF(D380:D387,D384))&gt;1,1,(D$3-COUNTIF(D380:D387,"&lt;"&amp;D384))/COUNTIF(D380:D387,D384))))</f>
        <v>0</v>
      </c>
      <c r="AC384" s="1">
        <f t="shared" ref="AC384" si="5865">IF(COUNT(E384)&lt;1,0,IF((E$3-COUNTIF(E380:E387,"&lt;"&amp;E384))&lt;0,0,IF(((E$3-COUNTIF(E380:E387,"&lt;"&amp;E384))/COUNTIF(E380:E387,E384))&gt;1,1,(E$3-COUNTIF(E380:E387,"&lt;"&amp;E384))/COUNTIF(E380:E387,E384))))</f>
        <v>0</v>
      </c>
      <c r="AD384" s="1">
        <f t="shared" ref="AD384" si="5866">IF(COUNT(F384)&lt;1,0,IF((F$3-COUNTIF(F380:F387,"&lt;"&amp;F384))&lt;0,0,IF(((F$3-COUNTIF(F380:F387,"&lt;"&amp;F384))/COUNTIF(F380:F387,F384))&gt;1,1,(F$3-COUNTIF(F380:F387,"&lt;"&amp;F384))/COUNTIF(F380:F387,F384))))</f>
        <v>0.66666666666666663</v>
      </c>
      <c r="AE384" s="1">
        <f t="shared" ref="AE384" si="5867">IF(COUNT(G384)&lt;1,0,IF((G$3-COUNTIF(G380:G387,"&lt;"&amp;G384))&lt;0,0,IF(((G$3-COUNTIF(G380:G387,"&lt;"&amp;G384))/COUNTIF(G380:G387,G384))&gt;1,1,(G$3-COUNTIF(G380:G387,"&lt;"&amp;G384))/COUNTIF(G380:G387,G384))))</f>
        <v>0.4</v>
      </c>
      <c r="AF384" s="1">
        <f t="shared" ref="AF384" si="5868">IF(COUNT(H384)&lt;1,0,IF((H$3-COUNTIF(H380:H387,"&lt;"&amp;H384))&lt;0,0,IF(((H$3-COUNTIF(H380:H387,"&lt;"&amp;H384))/COUNTIF(H380:H387,H384))&gt;1,1,(H$3-COUNTIF(H380:H387,"&lt;"&amp;H384))/COUNTIF(H380:H387,H384))))</f>
        <v>1</v>
      </c>
      <c r="AG384" s="1">
        <f t="shared" ref="AG384" si="5869">IF(COUNT(I384)&lt;1,0,IF((I$3-COUNTIF(I380:I387,"&lt;"&amp;I384))&lt;0,0,IF(((I$3-COUNTIF(I380:I387,"&lt;"&amp;I384))/COUNTIF(I380:I387,I384))&gt;1,1,(I$3-COUNTIF(I380:I387,"&lt;"&amp;I384))/COUNTIF(I380:I387,I384))))</f>
        <v>0</v>
      </c>
      <c r="AH384" s="1">
        <f t="shared" ref="AH384" si="5870">IF(COUNT(J384)&lt;1,0,IF((J$3-COUNTIF(J380:J387,"&lt;"&amp;J384))&lt;0,0,IF(((J$3-COUNTIF(J380:J387,"&lt;"&amp;J384))/COUNTIF(J380:J387,J384))&gt;1,1,(J$3-COUNTIF(J380:J387,"&lt;"&amp;J384))/COUNTIF(J380:J387,J384))))</f>
        <v>1</v>
      </c>
      <c r="AI384" s="1">
        <f t="shared" ref="AI384" si="5871">IF(COUNT(K384)&lt;1,0,IF((K$3-COUNTIF(K380:K387,"&lt;"&amp;K384))&lt;0,0,IF(((K$3-COUNTIF(K380:K387,"&lt;"&amp;K384))/COUNTIF(K380:K387,K384))&gt;1,1,(K$3-COUNTIF(K380:K387,"&lt;"&amp;K384))/COUNTIF(K380:K387,K384))))</f>
        <v>1</v>
      </c>
      <c r="AJ384" s="1">
        <f t="shared" ref="AJ384" si="5872">IF(COUNT(L384)&lt;1,0,IF((L$3-COUNTIF(L380:L387,"&lt;"&amp;L384))&lt;0,0,IF(((L$3-COUNTIF(L380:L387,"&lt;"&amp;L384))/COUNTIF(L380:L387,L384))&gt;1,1,(L$3-COUNTIF(L380:L387,"&lt;"&amp;L384))/COUNTIF(L380:L387,L384))))</f>
        <v>0.25</v>
      </c>
      <c r="AK384" s="1">
        <f t="shared" ref="AK384" si="5873">IF(COUNT(M384)&lt;1,0,IF((M$3-COUNTIF(M380:M387,"&lt;"&amp;M384))&lt;0,0,IF(((M$3-COUNTIF(M380:M387,"&lt;"&amp;M384))/COUNTIF(M380:M387,M384))&gt;1,1,(M$3-COUNTIF(M380:M387,"&lt;"&amp;M384))/COUNTIF(M380:M387,M384))))</f>
        <v>0.25</v>
      </c>
      <c r="AL384" s="1">
        <f t="shared" ref="AL384" si="5874">IF(COUNT(N384)&lt;1,0,IF((N$3-COUNTIF(N380:N387,"&lt;"&amp;N384))&lt;0,0,IF(((N$3-COUNTIF(N380:N387,"&lt;"&amp;N384))/COUNTIF(N380:N387,N384))&gt;1,1,(N$3-COUNTIF(N380:N387,"&lt;"&amp;N384))/COUNTIF(N380:N387,N384))))</f>
        <v>0.25</v>
      </c>
      <c r="AM384" s="1">
        <f t="shared" ref="AM384" si="5875">IF(COUNT(O384)&lt;1,0,IF((O$3-COUNTIF(O380:O387,"&lt;"&amp;O384))&lt;0,0,IF(((O$3-COUNTIF(O380:O387,"&lt;"&amp;O384))/COUNTIF(O380:O387,O384))&gt;1,1,(O$3-COUNTIF(O380:O387,"&lt;"&amp;O384))/COUNTIF(O380:O387,O384))))</f>
        <v>0</v>
      </c>
      <c r="AN384" s="1">
        <f t="shared" ref="AN384" si="5876">IF(COUNT(P384)&lt;1,0,IF((P$3-COUNTIF(P380:P387,"&lt;"&amp;P384))&lt;0,0,IF(((P$3-COUNTIF(P380:P387,"&lt;"&amp;P384))/COUNTIF(P380:P387,P384))&gt;1,1,(P$3-COUNTIF(P380:P387,"&lt;"&amp;P384))/COUNTIF(P380:P387,P384))))</f>
        <v>0</v>
      </c>
      <c r="AO384" s="1">
        <f t="shared" ref="AO384" si="5877">IF(COUNT(Q384)&lt;1,0,IF((Q$3-COUNTIF(Q380:Q387,"&lt;"&amp;Q384))&lt;0,0,IF(((Q$3-COUNTIF(Q380:Q387,"&lt;"&amp;Q384))/COUNTIF(Q380:Q387,Q384))&gt;1,1,(Q$3-COUNTIF(Q380:Q387,"&lt;"&amp;Q384))/COUNTIF(Q380:Q387,Q384))))</f>
        <v>0</v>
      </c>
      <c r="AP384" s="1">
        <f t="shared" ref="AP384" si="5878">IF(COUNT(R384)&lt;1,0,IF((R$3-COUNTIF(R380:R387,"&lt;"&amp;R384))&lt;0,0,IF(((R$3-COUNTIF(R380:R387,"&lt;"&amp;R384))/COUNTIF(R380:R387,R384))&gt;1,1,(R$3-COUNTIF(R380:R387,"&lt;"&amp;R384))/COUNTIF(R380:R387,R384))))</f>
        <v>0</v>
      </c>
      <c r="AQ384" s="1">
        <f t="shared" ref="AQ384" si="5879">IF(COUNT(S384)&lt;1,0,IF((S$3-COUNTIF(S380:S387,"&lt;"&amp;S384))&lt;0,0,IF(((S$3-COUNTIF(S380:S387,"&lt;"&amp;S384))/COUNTIF(S380:S387,S384))&gt;1,1,(S$3-COUNTIF(S380:S387,"&lt;"&amp;S384))/COUNTIF(S380:S387,S384))))</f>
        <v>1</v>
      </c>
      <c r="AR384" s="1">
        <f t="shared" ref="AR384" si="5880">IF(COUNT(T384)&lt;1,0,IF((T$3-COUNTIF(T380:T387,"&lt;"&amp;T384))&lt;0,0,IF(((T$3-COUNTIF(T380:T387,"&lt;"&amp;T384))/COUNTIF(T380:T387,T384))&gt;1,1,(T$3-COUNTIF(T380:T387,"&lt;"&amp;T384))/COUNTIF(T380:T387,T384))))</f>
        <v>0.25</v>
      </c>
      <c r="AS384" s="1">
        <f t="shared" ref="AS384" si="5881">IF(COUNT(U384)&lt;1,0,IF((U$3-COUNTIF(U380:U387,"&lt;"&amp;U384))&lt;0,0,IF(((U$3-COUNTIF(U380:U387,"&lt;"&amp;U384))/COUNTIF(U380:U387,U384))&gt;1,1,(U$3-COUNTIF(U380:U387,"&lt;"&amp;U384))/COUNTIF(U380:U387,U384))))</f>
        <v>0</v>
      </c>
      <c r="AT384" s="1">
        <f t="shared" ref="AT384" si="5882">IF(COUNT(V384)&lt;1,0,IF((V$3-COUNTIF(V380:V387,"&lt;"&amp;V384))&lt;0,0,IF(((V$3-COUNTIF(V380:V387,"&lt;"&amp;V384))/COUNTIF(V380:V387,V384))&gt;1,1,(V$3-COUNTIF(V380:V387,"&lt;"&amp;V384))/COUNTIF(V380:V387,V384))))</f>
        <v>0</v>
      </c>
      <c r="AU384" s="1">
        <f t="shared" ref="AU384" si="5883">IF(COUNT(W384)&lt;1,0,IF((W$3-COUNTIF(W380:W387,"&lt;"&amp;W384))&lt;0,0,IF(((W$3-COUNTIF(W380:W387,"&lt;"&amp;W384))/COUNTIF(W380:W387,W384))&gt;1,1,(W$3-COUNTIF(W380:W387,"&lt;"&amp;W384))/COUNTIF(W380:W387,W384))))</f>
        <v>0</v>
      </c>
      <c r="AV384" s="1">
        <f t="shared" ref="AV384" si="5884">IF(COUNT(X384)&lt;1,0,IF((X$3-COUNTIF(X380:X387,"&lt;"&amp;X384))&lt;0,0,IF(((X$3-COUNTIF(X380:X387,"&lt;"&amp;X384))/COUNTIF(X380:X387,X384))&gt;1,1,(X$3-COUNTIF(X380:X387,"&lt;"&amp;X384))/COUNTIF(X380:X387,X384))))</f>
        <v>0</v>
      </c>
      <c r="AW384" s="1">
        <f t="shared" ref="AW384" si="5885">IF(COUNT(Y384)&lt;1,0,IF((Y$3-COUNTIF(Y380:Y387,"&lt;"&amp;Y384))&lt;0,0,IF(((Y$3-COUNTIF(Y380:Y387,"&lt;"&amp;Y384))/COUNTIF(Y380:Y387,Y384))&gt;1,1,(Y$3-COUNTIF(Y380:Y387,"&lt;"&amp;Y384))/COUNTIF(Y380:Y387,Y384))))</f>
        <v>0</v>
      </c>
    </row>
    <row r="385" spans="1:49" ht="15" x14ac:dyDescent="0.2">
      <c r="B385" s="35" t="s">
        <v>304</v>
      </c>
      <c r="C385" s="11" t="s">
        <v>221</v>
      </c>
      <c r="D385" s="7">
        <v>27</v>
      </c>
      <c r="E385" s="7">
        <v>35</v>
      </c>
      <c r="F385" s="7">
        <v>35</v>
      </c>
      <c r="G385" s="7">
        <v>36</v>
      </c>
      <c r="H385" s="7">
        <v>34</v>
      </c>
      <c r="I385" s="7">
        <v>38</v>
      </c>
      <c r="J385" s="7">
        <v>45</v>
      </c>
      <c r="K385" s="7">
        <v>45</v>
      </c>
      <c r="L385" s="7">
        <v>45</v>
      </c>
      <c r="M385" s="7">
        <v>45</v>
      </c>
      <c r="N385" s="7">
        <v>36</v>
      </c>
      <c r="O385" s="7">
        <v>32</v>
      </c>
      <c r="P385" s="7">
        <v>40</v>
      </c>
      <c r="Q385" s="7">
        <v>40</v>
      </c>
      <c r="R385" s="7">
        <v>44</v>
      </c>
      <c r="S385" s="7">
        <v>45</v>
      </c>
      <c r="T385" s="7">
        <v>45</v>
      </c>
      <c r="U385" s="7"/>
      <c r="V385" s="7"/>
      <c r="W385" s="7"/>
      <c r="X385" s="7"/>
      <c r="Y385" s="7"/>
      <c r="Z385" s="13">
        <f t="shared" si="5801"/>
        <v>39.235294117647058</v>
      </c>
      <c r="AB385" s="1">
        <f>IF(COUNT(D385)&lt;1,0,IF((D$3-COUNTIF(D380:D387,"&lt;"&amp;D385))&lt;0,0,IF(((D$3-COUNTIF(D380:D387,"&lt;"&amp;D385))/COUNTIF(D380:D387,D385))&gt;1,1,(D$3-COUNTIF(D380:D387,"&lt;"&amp;D385))/COUNTIF(D380:D387,D385))))</f>
        <v>1</v>
      </c>
      <c r="AC385" s="1">
        <f t="shared" ref="AC385" si="5886">IF(COUNT(E385)&lt;1,0,IF((E$3-COUNTIF(E380:E387,"&lt;"&amp;E385))&lt;0,0,IF(((E$3-COUNTIF(E380:E387,"&lt;"&amp;E385))/COUNTIF(E380:E387,E385))&gt;1,1,(E$3-COUNTIF(E380:E387,"&lt;"&amp;E385))/COUNTIF(E380:E387,E385))))</f>
        <v>1</v>
      </c>
      <c r="AD385" s="1">
        <f t="shared" ref="AD385" si="5887">IF(COUNT(F385)&lt;1,0,IF((F$3-COUNTIF(F380:F387,"&lt;"&amp;F385))&lt;0,0,IF(((F$3-COUNTIF(F380:F387,"&lt;"&amp;F385))/COUNTIF(F380:F387,F385))&gt;1,1,(F$3-COUNTIF(F380:F387,"&lt;"&amp;F385))/COUNTIF(F380:F387,F385))))</f>
        <v>1</v>
      </c>
      <c r="AE385" s="1">
        <f t="shared" ref="AE385" si="5888">IF(COUNT(G385)&lt;1,0,IF((G$3-COUNTIF(G380:G387,"&lt;"&amp;G385))&lt;0,0,IF(((G$3-COUNTIF(G380:G387,"&lt;"&amp;G385))/COUNTIF(G380:G387,G385))&gt;1,1,(G$3-COUNTIF(G380:G387,"&lt;"&amp;G385))/COUNTIF(G380:G387,G385))))</f>
        <v>1</v>
      </c>
      <c r="AF385" s="1">
        <f t="shared" ref="AF385" si="5889">IF(COUNT(H385)&lt;1,0,IF((H$3-COUNTIF(H380:H387,"&lt;"&amp;H385))&lt;0,0,IF(((H$3-COUNTIF(H380:H387,"&lt;"&amp;H385))/COUNTIF(H380:H387,H385))&gt;1,1,(H$3-COUNTIF(H380:H387,"&lt;"&amp;H385))/COUNTIF(H380:H387,H385))))</f>
        <v>1</v>
      </c>
      <c r="AG385" s="1">
        <f t="shared" ref="AG385" si="5890">IF(COUNT(I385)&lt;1,0,IF((I$3-COUNTIF(I380:I387,"&lt;"&amp;I385))&lt;0,0,IF(((I$3-COUNTIF(I380:I387,"&lt;"&amp;I385))/COUNTIF(I380:I387,I385))&gt;1,1,(I$3-COUNTIF(I380:I387,"&lt;"&amp;I385))/COUNTIF(I380:I387,I385))))</f>
        <v>1</v>
      </c>
      <c r="AH385" s="1">
        <f t="shared" ref="AH385" si="5891">IF(COUNT(J385)&lt;1,0,IF((J$3-COUNTIF(J380:J387,"&lt;"&amp;J385))&lt;0,0,IF(((J$3-COUNTIF(J380:J387,"&lt;"&amp;J385))/COUNTIF(J380:J387,J385))&gt;1,1,(J$3-COUNTIF(J380:J387,"&lt;"&amp;J385))/COUNTIF(J380:J387,J385))))</f>
        <v>0</v>
      </c>
      <c r="AI385" s="1">
        <f t="shared" ref="AI385" si="5892">IF(COUNT(K385)&lt;1,0,IF((K$3-COUNTIF(K380:K387,"&lt;"&amp;K385))&lt;0,0,IF(((K$3-COUNTIF(K380:K387,"&lt;"&amp;K385))/COUNTIF(K380:K387,K385))&gt;1,1,(K$3-COUNTIF(K380:K387,"&lt;"&amp;K385))/COUNTIF(K380:K387,K385))))</f>
        <v>0.25</v>
      </c>
      <c r="AJ385" s="1">
        <f t="shared" ref="AJ385" si="5893">IF(COUNT(L385)&lt;1,0,IF((L$3-COUNTIF(L380:L387,"&lt;"&amp;L385))&lt;0,0,IF(((L$3-COUNTIF(L380:L387,"&lt;"&amp;L385))/COUNTIF(L380:L387,L385))&gt;1,1,(L$3-COUNTIF(L380:L387,"&lt;"&amp;L385))/COUNTIF(L380:L387,L385))))</f>
        <v>0.25</v>
      </c>
      <c r="AK385" s="1">
        <f t="shared" ref="AK385" si="5894">IF(COUNT(M385)&lt;1,0,IF((M$3-COUNTIF(M380:M387,"&lt;"&amp;M385))&lt;0,0,IF(((M$3-COUNTIF(M380:M387,"&lt;"&amp;M385))/COUNTIF(M380:M387,M385))&gt;1,1,(M$3-COUNTIF(M380:M387,"&lt;"&amp;M385))/COUNTIF(M380:M387,M385))))</f>
        <v>0.25</v>
      </c>
      <c r="AL385" s="1">
        <f t="shared" ref="AL385" si="5895">IF(COUNT(N385)&lt;1,0,IF((N$3-COUNTIF(N380:N387,"&lt;"&amp;N385))&lt;0,0,IF(((N$3-COUNTIF(N380:N387,"&lt;"&amp;N385))/COUNTIF(N380:N387,N385))&gt;1,1,(N$3-COUNTIF(N380:N387,"&lt;"&amp;N385))/COUNTIF(N380:N387,N385))))</f>
        <v>1</v>
      </c>
      <c r="AM385" s="1">
        <f t="shared" ref="AM385" si="5896">IF(COUNT(O385)&lt;1,0,IF((O$3-COUNTIF(O380:O387,"&lt;"&amp;O385))&lt;0,0,IF(((O$3-COUNTIF(O380:O387,"&lt;"&amp;O385))/COUNTIF(O380:O387,O385))&gt;1,1,(O$3-COUNTIF(O380:O387,"&lt;"&amp;O385))/COUNTIF(O380:O387,O385))))</f>
        <v>1</v>
      </c>
      <c r="AN385" s="1">
        <f t="shared" ref="AN385" si="5897">IF(COUNT(P385)&lt;1,0,IF((P$3-COUNTIF(P380:P387,"&lt;"&amp;P385))&lt;0,0,IF(((P$3-COUNTIF(P380:P387,"&lt;"&amp;P385))/COUNTIF(P380:P387,P385))&gt;1,1,(P$3-COUNTIF(P380:P387,"&lt;"&amp;P385))/COUNTIF(P380:P387,P385))))</f>
        <v>0</v>
      </c>
      <c r="AO385" s="1">
        <f t="shared" ref="AO385" si="5898">IF(COUNT(Q385)&lt;1,0,IF((Q$3-COUNTIF(Q380:Q387,"&lt;"&amp;Q385))&lt;0,0,IF(((Q$3-COUNTIF(Q380:Q387,"&lt;"&amp;Q385))/COUNTIF(Q380:Q387,Q385))&gt;1,1,(Q$3-COUNTIF(Q380:Q387,"&lt;"&amp;Q385))/COUNTIF(Q380:Q387,Q385))))</f>
        <v>0</v>
      </c>
      <c r="AP385" s="1">
        <f t="shared" ref="AP385" si="5899">IF(COUNT(R385)&lt;1,0,IF((R$3-COUNTIF(R380:R387,"&lt;"&amp;R385))&lt;0,0,IF(((R$3-COUNTIF(R380:R387,"&lt;"&amp;R385))/COUNTIF(R380:R387,R385))&gt;1,1,(R$3-COUNTIF(R380:R387,"&lt;"&amp;R385))/COUNTIF(R380:R387,R385))))</f>
        <v>0</v>
      </c>
      <c r="AQ385" s="1">
        <f t="shared" ref="AQ385" si="5900">IF(COUNT(S385)&lt;1,0,IF((S$3-COUNTIF(S380:S387,"&lt;"&amp;S385))&lt;0,0,IF(((S$3-COUNTIF(S380:S387,"&lt;"&amp;S385))/COUNTIF(S380:S387,S385))&gt;1,1,(S$3-COUNTIF(S380:S387,"&lt;"&amp;S385))/COUNTIF(S380:S387,S385))))</f>
        <v>0</v>
      </c>
      <c r="AR385" s="1">
        <f t="shared" ref="AR385" si="5901">IF(COUNT(T385)&lt;1,0,IF((T$3-COUNTIF(T380:T387,"&lt;"&amp;T385))&lt;0,0,IF(((T$3-COUNTIF(T380:T387,"&lt;"&amp;T385))/COUNTIF(T380:T387,T385))&gt;1,1,(T$3-COUNTIF(T380:T387,"&lt;"&amp;T385))/COUNTIF(T380:T387,T385))))</f>
        <v>0.25</v>
      </c>
      <c r="AS385" s="1">
        <f t="shared" ref="AS385" si="5902">IF(COUNT(U385)&lt;1,0,IF((U$3-COUNTIF(U380:U387,"&lt;"&amp;U385))&lt;0,0,IF(((U$3-COUNTIF(U380:U387,"&lt;"&amp;U385))/COUNTIF(U380:U387,U385))&gt;1,1,(U$3-COUNTIF(U380:U387,"&lt;"&amp;U385))/COUNTIF(U380:U387,U385))))</f>
        <v>0</v>
      </c>
      <c r="AT385" s="1">
        <f t="shared" ref="AT385" si="5903">IF(COUNT(V385)&lt;1,0,IF((V$3-COUNTIF(V380:V387,"&lt;"&amp;V385))&lt;0,0,IF(((V$3-COUNTIF(V380:V387,"&lt;"&amp;V385))/COUNTIF(V380:V387,V385))&gt;1,1,(V$3-COUNTIF(V380:V387,"&lt;"&amp;V385))/COUNTIF(V380:V387,V385))))</f>
        <v>0</v>
      </c>
      <c r="AU385" s="1">
        <f t="shared" ref="AU385" si="5904">IF(COUNT(W385)&lt;1,0,IF((W$3-COUNTIF(W380:W387,"&lt;"&amp;W385))&lt;0,0,IF(((W$3-COUNTIF(W380:W387,"&lt;"&amp;W385))/COUNTIF(W380:W387,W385))&gt;1,1,(W$3-COUNTIF(W380:W387,"&lt;"&amp;W385))/COUNTIF(W380:W387,W385))))</f>
        <v>0</v>
      </c>
      <c r="AV385" s="1">
        <f t="shared" ref="AV385" si="5905">IF(COUNT(X385)&lt;1,0,IF((X$3-COUNTIF(X380:X387,"&lt;"&amp;X385))&lt;0,0,IF(((X$3-COUNTIF(X380:X387,"&lt;"&amp;X385))/COUNTIF(X380:X387,X385))&gt;1,1,(X$3-COUNTIF(X380:X387,"&lt;"&amp;X385))/COUNTIF(X380:X387,X385))))</f>
        <v>0</v>
      </c>
      <c r="AW385" s="1">
        <f t="shared" ref="AW385" si="5906">IF(COUNT(Y385)&lt;1,0,IF((Y$3-COUNTIF(Y380:Y387,"&lt;"&amp;Y385))&lt;0,0,IF(((Y$3-COUNTIF(Y380:Y387,"&lt;"&amp;Y385))/COUNTIF(Y380:Y387,Y385))&gt;1,1,(Y$3-COUNTIF(Y380:Y387,"&lt;"&amp;Y385))/COUNTIF(Y380:Y387,Y385))))</f>
        <v>0</v>
      </c>
    </row>
    <row r="386" spans="1:49" ht="15" x14ac:dyDescent="0.2">
      <c r="B386" s="35" t="s">
        <v>305</v>
      </c>
      <c r="C386" s="11" t="s">
        <v>221</v>
      </c>
      <c r="D386" s="7">
        <v>40</v>
      </c>
      <c r="E386" s="7">
        <v>45</v>
      </c>
      <c r="F386" s="7">
        <v>35</v>
      </c>
      <c r="G386" s="7">
        <v>45</v>
      </c>
      <c r="H386" s="7">
        <v>31</v>
      </c>
      <c r="I386" s="7">
        <v>38</v>
      </c>
      <c r="J386" s="7">
        <v>38</v>
      </c>
      <c r="K386" s="7">
        <v>34</v>
      </c>
      <c r="L386" s="7">
        <v>39</v>
      </c>
      <c r="M386" s="7">
        <v>39</v>
      </c>
      <c r="N386" s="7">
        <v>38</v>
      </c>
      <c r="O386" s="7">
        <v>35</v>
      </c>
      <c r="P386" s="7">
        <v>36</v>
      </c>
      <c r="Q386" s="7">
        <v>33</v>
      </c>
      <c r="R386" s="7">
        <v>37</v>
      </c>
      <c r="S386" s="7">
        <v>42</v>
      </c>
      <c r="T386" s="7">
        <v>43</v>
      </c>
      <c r="U386" s="7"/>
      <c r="V386" s="7"/>
      <c r="W386" s="7"/>
      <c r="X386" s="7"/>
      <c r="Y386" s="7"/>
      <c r="Z386" s="13">
        <f t="shared" si="5801"/>
        <v>38.117647058823529</v>
      </c>
      <c r="AB386" s="1">
        <f>IF(COUNT(D386)&lt;1,0,IF((D$3-COUNTIF(D380:D387,"&lt;"&amp;D386))&lt;0,0,IF(((D$3-COUNTIF(D380:D387,"&lt;"&amp;D386))/COUNTIF(D380:D387,D386))&gt;1,1,(D$3-COUNTIF(D380:D387,"&lt;"&amp;D386))/COUNTIF(D380:D387,D386))))</f>
        <v>0</v>
      </c>
      <c r="AC386" s="1">
        <f t="shared" ref="AC386" si="5907">IF(COUNT(E386)&lt;1,0,IF((E$3-COUNTIF(E380:E387,"&lt;"&amp;E386))&lt;0,0,IF(((E$3-COUNTIF(E380:E387,"&lt;"&amp;E386))/COUNTIF(E380:E387,E386))&gt;1,1,(E$3-COUNTIF(E380:E387,"&lt;"&amp;E386))/COUNTIF(E380:E387,E386))))</f>
        <v>0</v>
      </c>
      <c r="AD386" s="1">
        <f t="shared" ref="AD386" si="5908">IF(COUNT(F386)&lt;1,0,IF((F$3-COUNTIF(F380:F387,"&lt;"&amp;F386))&lt;0,0,IF(((F$3-COUNTIF(F380:F387,"&lt;"&amp;F386))/COUNTIF(F380:F387,F386))&gt;1,1,(F$3-COUNTIF(F380:F387,"&lt;"&amp;F386))/COUNTIF(F380:F387,F386))))</f>
        <v>1</v>
      </c>
      <c r="AE386" s="1">
        <f t="shared" ref="AE386" si="5909">IF(COUNT(G386)&lt;1,0,IF((G$3-COUNTIF(G380:G387,"&lt;"&amp;G386))&lt;0,0,IF(((G$3-COUNTIF(G380:G387,"&lt;"&amp;G386))/COUNTIF(G380:G387,G386))&gt;1,1,(G$3-COUNTIF(G380:G387,"&lt;"&amp;G386))/COUNTIF(G380:G387,G386))))</f>
        <v>0.4</v>
      </c>
      <c r="AF386" s="1">
        <f t="shared" ref="AF386" si="5910">IF(COUNT(H386)&lt;1,0,IF((H$3-COUNTIF(H380:H387,"&lt;"&amp;H386))&lt;0,0,IF(((H$3-COUNTIF(H380:H387,"&lt;"&amp;H386))/COUNTIF(H380:H387,H386))&gt;1,1,(H$3-COUNTIF(H380:H387,"&lt;"&amp;H386))/COUNTIF(H380:H387,H386))))</f>
        <v>1</v>
      </c>
      <c r="AG386" s="1">
        <f t="shared" ref="AG386" si="5911">IF(COUNT(I386)&lt;1,0,IF((I$3-COUNTIF(I380:I387,"&lt;"&amp;I386))&lt;0,0,IF(((I$3-COUNTIF(I380:I387,"&lt;"&amp;I386))/COUNTIF(I380:I387,I386))&gt;1,1,(I$3-COUNTIF(I380:I387,"&lt;"&amp;I386))/COUNTIF(I380:I387,I386))))</f>
        <v>1</v>
      </c>
      <c r="AH386" s="1">
        <f t="shared" ref="AH386" si="5912">IF(COUNT(J386)&lt;1,0,IF((J$3-COUNTIF(J380:J387,"&lt;"&amp;J386))&lt;0,0,IF(((J$3-COUNTIF(J380:J387,"&lt;"&amp;J386))/COUNTIF(J380:J387,J386))&gt;1,1,(J$3-COUNTIF(J380:J387,"&lt;"&amp;J386))/COUNTIF(J380:J387,J386))))</f>
        <v>1</v>
      </c>
      <c r="AI386" s="1">
        <f t="shared" ref="AI386" si="5913">IF(COUNT(K386)&lt;1,0,IF((K$3-COUNTIF(K380:K387,"&lt;"&amp;K386))&lt;0,0,IF(((K$3-COUNTIF(K380:K387,"&lt;"&amp;K386))/COUNTIF(K380:K387,K386))&gt;1,1,(K$3-COUNTIF(K380:K387,"&lt;"&amp;K386))/COUNTIF(K380:K387,K386))))</f>
        <v>1</v>
      </c>
      <c r="AJ386" s="1">
        <f t="shared" ref="AJ386" si="5914">IF(COUNT(L386)&lt;1,0,IF((L$3-COUNTIF(L380:L387,"&lt;"&amp;L386))&lt;0,0,IF(((L$3-COUNTIF(L380:L387,"&lt;"&amp;L386))/COUNTIF(L380:L387,L386))&gt;1,1,(L$3-COUNTIF(L380:L387,"&lt;"&amp;L386))/COUNTIF(L380:L387,L386))))</f>
        <v>1</v>
      </c>
      <c r="AK386" s="1">
        <f t="shared" ref="AK386" si="5915">IF(COUNT(M386)&lt;1,0,IF((M$3-COUNTIF(M380:M387,"&lt;"&amp;M386))&lt;0,0,IF(((M$3-COUNTIF(M380:M387,"&lt;"&amp;M386))/COUNTIF(M380:M387,M386))&gt;1,1,(M$3-COUNTIF(M380:M387,"&lt;"&amp;M386))/COUNTIF(M380:M387,M386))))</f>
        <v>1</v>
      </c>
      <c r="AL386" s="1">
        <f t="shared" ref="AL386" si="5916">IF(COUNT(N386)&lt;1,0,IF((N$3-COUNTIF(N380:N387,"&lt;"&amp;N386))&lt;0,0,IF(((N$3-COUNTIF(N380:N387,"&lt;"&amp;N386))/COUNTIF(N380:N387,N386))&gt;1,1,(N$3-COUNTIF(N380:N387,"&lt;"&amp;N386))/COUNTIF(N380:N387,N386))))</f>
        <v>1</v>
      </c>
      <c r="AM386" s="1">
        <f t="shared" ref="AM386" si="5917">IF(COUNT(O386)&lt;1,0,IF((O$3-COUNTIF(O380:O387,"&lt;"&amp;O386))&lt;0,0,IF(((O$3-COUNTIF(O380:O387,"&lt;"&amp;O386))/COUNTIF(O380:O387,O386))&gt;1,1,(O$3-COUNTIF(O380:O387,"&lt;"&amp;O386))/COUNTIF(O380:O387,O386))))</f>
        <v>1</v>
      </c>
      <c r="AN386" s="1">
        <f t="shared" ref="AN386" si="5918">IF(COUNT(P386)&lt;1,0,IF((P$3-COUNTIF(P380:P387,"&lt;"&amp;P386))&lt;0,0,IF(((P$3-COUNTIF(P380:P387,"&lt;"&amp;P386))/COUNTIF(P380:P387,P386))&gt;1,1,(P$3-COUNTIF(P380:P387,"&lt;"&amp;P386))/COUNTIF(P380:P387,P386))))</f>
        <v>1</v>
      </c>
      <c r="AO386" s="1">
        <f t="shared" ref="AO386" si="5919">IF(COUNT(Q386)&lt;1,0,IF((Q$3-COUNTIF(Q380:Q387,"&lt;"&amp;Q386))&lt;0,0,IF(((Q$3-COUNTIF(Q380:Q387,"&lt;"&amp;Q386))/COUNTIF(Q380:Q387,Q386))&gt;1,1,(Q$3-COUNTIF(Q380:Q387,"&lt;"&amp;Q386))/COUNTIF(Q380:Q387,Q386))))</f>
        <v>1</v>
      </c>
      <c r="AP386" s="1">
        <f t="shared" ref="AP386" si="5920">IF(COUNT(R386)&lt;1,0,IF((R$3-COUNTIF(R380:R387,"&lt;"&amp;R386))&lt;0,0,IF(((R$3-COUNTIF(R380:R387,"&lt;"&amp;R386))/COUNTIF(R380:R387,R386))&gt;1,1,(R$3-COUNTIF(R380:R387,"&lt;"&amp;R386))/COUNTIF(R380:R387,R386))))</f>
        <v>1</v>
      </c>
      <c r="AQ386" s="1">
        <f t="shared" ref="AQ386" si="5921">IF(COUNT(S386)&lt;1,0,IF((S$3-COUNTIF(S380:S387,"&lt;"&amp;S386))&lt;0,0,IF(((S$3-COUNTIF(S380:S387,"&lt;"&amp;S386))/COUNTIF(S380:S387,S386))&gt;1,1,(S$3-COUNTIF(S380:S387,"&lt;"&amp;S386))/COUNTIF(S380:S387,S386))))</f>
        <v>1</v>
      </c>
      <c r="AR386" s="1">
        <f t="shared" ref="AR386" si="5922">IF(COUNT(T386)&lt;1,0,IF((T$3-COUNTIF(T380:T387,"&lt;"&amp;T386))&lt;0,0,IF(((T$3-COUNTIF(T380:T387,"&lt;"&amp;T386))/COUNTIF(T380:T387,T386))&gt;1,1,(T$3-COUNTIF(T380:T387,"&lt;"&amp;T386))/COUNTIF(T380:T387,T386))))</f>
        <v>1</v>
      </c>
      <c r="AS386" s="1">
        <f t="shared" ref="AS386" si="5923">IF(COUNT(U386)&lt;1,0,IF((U$3-COUNTIF(U380:U387,"&lt;"&amp;U386))&lt;0,0,IF(((U$3-COUNTIF(U380:U387,"&lt;"&amp;U386))/COUNTIF(U380:U387,U386))&gt;1,1,(U$3-COUNTIF(U380:U387,"&lt;"&amp;U386))/COUNTIF(U380:U387,U386))))</f>
        <v>0</v>
      </c>
      <c r="AT386" s="1">
        <f t="shared" ref="AT386" si="5924">IF(COUNT(V386)&lt;1,0,IF((V$3-COUNTIF(V380:V387,"&lt;"&amp;V386))&lt;0,0,IF(((V$3-COUNTIF(V380:V387,"&lt;"&amp;V386))/COUNTIF(V380:V387,V386))&gt;1,1,(V$3-COUNTIF(V380:V387,"&lt;"&amp;V386))/COUNTIF(V380:V387,V386))))</f>
        <v>0</v>
      </c>
      <c r="AU386" s="1">
        <f t="shared" ref="AU386" si="5925">IF(COUNT(W386)&lt;1,0,IF((W$3-COUNTIF(W380:W387,"&lt;"&amp;W386))&lt;0,0,IF(((W$3-COUNTIF(W380:W387,"&lt;"&amp;W386))/COUNTIF(W380:W387,W386))&gt;1,1,(W$3-COUNTIF(W380:W387,"&lt;"&amp;W386))/COUNTIF(W380:W387,W386))))</f>
        <v>0</v>
      </c>
      <c r="AV386" s="1">
        <f t="shared" ref="AV386" si="5926">IF(COUNT(X386)&lt;1,0,IF((X$3-COUNTIF(X380:X387,"&lt;"&amp;X386))&lt;0,0,IF(((X$3-COUNTIF(X380:X387,"&lt;"&amp;X386))/COUNTIF(X380:X387,X386))&gt;1,1,(X$3-COUNTIF(X380:X387,"&lt;"&amp;X386))/COUNTIF(X380:X387,X386))))</f>
        <v>0</v>
      </c>
      <c r="AW386" s="1">
        <f t="shared" ref="AW386" si="5927">IF(COUNT(Y386)&lt;1,0,IF((Y$3-COUNTIF(Y380:Y387,"&lt;"&amp;Y386))&lt;0,0,IF(((Y$3-COUNTIF(Y380:Y387,"&lt;"&amp;Y386))/COUNTIF(Y380:Y387,Y386))&gt;1,1,(Y$3-COUNTIF(Y380:Y387,"&lt;"&amp;Y386))/COUNTIF(Y380:Y387,Y386))))</f>
        <v>0</v>
      </c>
    </row>
    <row r="387" spans="1:49" ht="15" x14ac:dyDescent="0.2">
      <c r="B387" s="35" t="s">
        <v>306</v>
      </c>
      <c r="C387" s="11" t="s">
        <v>221</v>
      </c>
      <c r="D387" s="7">
        <v>35</v>
      </c>
      <c r="E387" s="7">
        <v>37</v>
      </c>
      <c r="F387" s="7">
        <v>34</v>
      </c>
      <c r="G387" s="7">
        <v>33</v>
      </c>
      <c r="H387" s="7">
        <v>36</v>
      </c>
      <c r="I387" s="7">
        <v>36</v>
      </c>
      <c r="J387" s="7">
        <v>39</v>
      </c>
      <c r="K387" s="7">
        <v>34</v>
      </c>
      <c r="L387" s="7">
        <v>36</v>
      </c>
      <c r="M387" s="7">
        <v>38</v>
      </c>
      <c r="N387" s="7">
        <v>34</v>
      </c>
      <c r="O387" s="7">
        <v>37</v>
      </c>
      <c r="P387" s="7">
        <v>39</v>
      </c>
      <c r="Q387" s="7">
        <v>36</v>
      </c>
      <c r="R387" s="7">
        <v>36</v>
      </c>
      <c r="S387" s="7">
        <v>38</v>
      </c>
      <c r="T387" s="7">
        <v>38</v>
      </c>
      <c r="U387" s="7"/>
      <c r="V387" s="7"/>
      <c r="W387" s="7"/>
      <c r="X387" s="7"/>
      <c r="Y387" s="7"/>
      <c r="Z387" s="13">
        <f t="shared" si="5801"/>
        <v>36.235294117647058</v>
      </c>
      <c r="AB387" s="1">
        <f>IF(COUNT(D387)&lt;1,0,IF((D$3-COUNTIF(D380:D387,"&lt;"&amp;D387))&lt;0,0,IF(((D$3-COUNTIF(D380:D387,"&lt;"&amp;D387))/COUNTIF(D380:D387,D387))&gt;1,1,(D$3-COUNTIF(D380:D387,"&lt;"&amp;D387))/COUNTIF(D380:D387,D387))))</f>
        <v>1</v>
      </c>
      <c r="AC387" s="1">
        <f t="shared" ref="AC387" si="5928">IF(COUNT(E387)&lt;1,0,IF((E$3-COUNTIF(E380:E387,"&lt;"&amp;E387))&lt;0,0,IF(((E$3-COUNTIF(E380:E387,"&lt;"&amp;E387))/COUNTIF(E380:E387,E387))&gt;1,1,(E$3-COUNTIF(E380:E387,"&lt;"&amp;E387))/COUNTIF(E380:E387,E387))))</f>
        <v>1</v>
      </c>
      <c r="AD387" s="1">
        <f t="shared" ref="AD387" si="5929">IF(COUNT(F387)&lt;1,0,IF((F$3-COUNTIF(F380:F387,"&lt;"&amp;F387))&lt;0,0,IF(((F$3-COUNTIF(F380:F387,"&lt;"&amp;F387))/COUNTIF(F380:F387,F387))&gt;1,1,(F$3-COUNTIF(F380:F387,"&lt;"&amp;F387))/COUNTIF(F380:F387,F387))))</f>
        <v>1</v>
      </c>
      <c r="AE387" s="1">
        <f t="shared" ref="AE387" si="5930">IF(COUNT(G387)&lt;1,0,IF((G$3-COUNTIF(G380:G387,"&lt;"&amp;G387))&lt;0,0,IF(((G$3-COUNTIF(G380:G387,"&lt;"&amp;G387))/COUNTIF(G380:G387,G387))&gt;1,1,(G$3-COUNTIF(G380:G387,"&lt;"&amp;G387))/COUNTIF(G380:G387,G387))))</f>
        <v>1</v>
      </c>
      <c r="AF387" s="1">
        <f t="shared" ref="AF387" si="5931">IF(COUNT(H387)&lt;1,0,IF((H$3-COUNTIF(H380:H387,"&lt;"&amp;H387))&lt;0,0,IF(((H$3-COUNTIF(H380:H387,"&lt;"&amp;H387))/COUNTIF(H380:H387,H387))&gt;1,1,(H$3-COUNTIF(H380:H387,"&lt;"&amp;H387))/COUNTIF(H380:H387,H387))))</f>
        <v>0</v>
      </c>
      <c r="AG387" s="1">
        <f t="shared" ref="AG387" si="5932">IF(COUNT(I387)&lt;1,0,IF((I$3-COUNTIF(I380:I387,"&lt;"&amp;I387))&lt;0,0,IF(((I$3-COUNTIF(I380:I387,"&lt;"&amp;I387))/COUNTIF(I380:I387,I387))&gt;1,1,(I$3-COUNTIF(I380:I387,"&lt;"&amp;I387))/COUNTIF(I380:I387,I387))))</f>
        <v>1</v>
      </c>
      <c r="AH387" s="1">
        <f t="shared" ref="AH387" si="5933">IF(COUNT(J387)&lt;1,0,IF((J$3-COUNTIF(J380:J387,"&lt;"&amp;J387))&lt;0,0,IF(((J$3-COUNTIF(J380:J387,"&lt;"&amp;J387))/COUNTIF(J380:J387,J387))&gt;1,1,(J$3-COUNTIF(J380:J387,"&lt;"&amp;J387))/COUNTIF(J380:J387,J387))))</f>
        <v>1</v>
      </c>
      <c r="AI387" s="1">
        <f t="shared" ref="AI387" si="5934">IF(COUNT(K387)&lt;1,0,IF((K$3-COUNTIF(K380:K387,"&lt;"&amp;K387))&lt;0,0,IF(((K$3-COUNTIF(K380:K387,"&lt;"&amp;K387))/COUNTIF(K380:K387,K387))&gt;1,1,(K$3-COUNTIF(K380:K387,"&lt;"&amp;K387))/COUNTIF(K380:K387,K387))))</f>
        <v>1</v>
      </c>
      <c r="AJ387" s="1">
        <f t="shared" ref="AJ387" si="5935">IF(COUNT(L387)&lt;1,0,IF((L$3-COUNTIF(L380:L387,"&lt;"&amp;L387))&lt;0,0,IF(((L$3-COUNTIF(L380:L387,"&lt;"&amp;L387))/COUNTIF(L380:L387,L387))&gt;1,1,(L$3-COUNTIF(L380:L387,"&lt;"&amp;L387))/COUNTIF(L380:L387,L387))))</f>
        <v>1</v>
      </c>
      <c r="AK387" s="1">
        <f t="shared" ref="AK387" si="5936">IF(COUNT(M387)&lt;1,0,IF((M$3-COUNTIF(M380:M387,"&lt;"&amp;M387))&lt;0,0,IF(((M$3-COUNTIF(M380:M387,"&lt;"&amp;M387))/COUNTIF(M380:M387,M387))&gt;1,1,(M$3-COUNTIF(M380:M387,"&lt;"&amp;M387))/COUNTIF(M380:M387,M387))))</f>
        <v>1</v>
      </c>
      <c r="AL387" s="1">
        <f t="shared" ref="AL387" si="5937">IF(COUNT(N387)&lt;1,0,IF((N$3-COUNTIF(N380:N387,"&lt;"&amp;N387))&lt;0,0,IF(((N$3-COUNTIF(N380:N387,"&lt;"&amp;N387))/COUNTIF(N380:N387,N387))&gt;1,1,(N$3-COUNTIF(N380:N387,"&lt;"&amp;N387))/COUNTIF(N380:N387,N387))))</f>
        <v>1</v>
      </c>
      <c r="AM387" s="1">
        <f t="shared" ref="AM387" si="5938">IF(COUNT(O387)&lt;1,0,IF((O$3-COUNTIF(O380:O387,"&lt;"&amp;O387))&lt;0,0,IF(((O$3-COUNTIF(O380:O387,"&lt;"&amp;O387))/COUNTIF(O380:O387,O387))&gt;1,1,(O$3-COUNTIF(O380:O387,"&lt;"&amp;O387))/COUNTIF(O380:O387,O387))))</f>
        <v>0</v>
      </c>
      <c r="AN387" s="1">
        <f t="shared" ref="AN387" si="5939">IF(COUNT(P387)&lt;1,0,IF((P$3-COUNTIF(P380:P387,"&lt;"&amp;P387))&lt;0,0,IF(((P$3-COUNTIF(P380:P387,"&lt;"&amp;P387))/COUNTIF(P380:P387,P387))&gt;1,1,(P$3-COUNTIF(P380:P387,"&lt;"&amp;P387))/COUNTIF(P380:P387,P387))))</f>
        <v>1</v>
      </c>
      <c r="AO387" s="1">
        <f t="shared" ref="AO387" si="5940">IF(COUNT(Q387)&lt;1,0,IF((Q$3-COUNTIF(Q380:Q387,"&lt;"&amp;Q387))&lt;0,0,IF(((Q$3-COUNTIF(Q380:Q387,"&lt;"&amp;Q387))/COUNTIF(Q380:Q387,Q387))&gt;1,1,(Q$3-COUNTIF(Q380:Q387,"&lt;"&amp;Q387))/COUNTIF(Q380:Q387,Q387))))</f>
        <v>1</v>
      </c>
      <c r="AP387" s="1">
        <f t="shared" ref="AP387" si="5941">IF(COUNT(R387)&lt;1,0,IF((R$3-COUNTIF(R380:R387,"&lt;"&amp;R387))&lt;0,0,IF(((R$3-COUNTIF(R380:R387,"&lt;"&amp;R387))/COUNTIF(R380:R387,R387))&gt;1,1,(R$3-COUNTIF(R380:R387,"&lt;"&amp;R387))/COUNTIF(R380:R387,R387))))</f>
        <v>1</v>
      </c>
      <c r="AQ387" s="1">
        <f t="shared" ref="AQ387" si="5942">IF(COUNT(S387)&lt;1,0,IF((S$3-COUNTIF(S380:S387,"&lt;"&amp;S387))&lt;0,0,IF(((S$3-COUNTIF(S380:S387,"&lt;"&amp;S387))/COUNTIF(S380:S387,S387))&gt;1,1,(S$3-COUNTIF(S380:S387,"&lt;"&amp;S387))/COUNTIF(S380:S387,S387))))</f>
        <v>1</v>
      </c>
      <c r="AR387" s="1">
        <f t="shared" ref="AR387" si="5943">IF(COUNT(T387)&lt;1,0,IF((T$3-COUNTIF(T380:T387,"&lt;"&amp;T387))&lt;0,0,IF(((T$3-COUNTIF(T380:T387,"&lt;"&amp;T387))/COUNTIF(T380:T387,T387))&gt;1,1,(T$3-COUNTIF(T380:T387,"&lt;"&amp;T387))/COUNTIF(T380:T387,T387))))</f>
        <v>1</v>
      </c>
      <c r="AS387" s="1">
        <f t="shared" ref="AS387" si="5944">IF(COUNT(U387)&lt;1,0,IF((U$3-COUNTIF(U380:U387,"&lt;"&amp;U387))&lt;0,0,IF(((U$3-COUNTIF(U380:U387,"&lt;"&amp;U387))/COUNTIF(U380:U387,U387))&gt;1,1,(U$3-COUNTIF(U380:U387,"&lt;"&amp;U387))/COUNTIF(U380:U387,U387))))</f>
        <v>0</v>
      </c>
      <c r="AT387" s="1">
        <f t="shared" ref="AT387" si="5945">IF(COUNT(V387)&lt;1,0,IF((V$3-COUNTIF(V380:V387,"&lt;"&amp;V387))&lt;0,0,IF(((V$3-COUNTIF(V380:V387,"&lt;"&amp;V387))/COUNTIF(V380:V387,V387))&gt;1,1,(V$3-COUNTIF(V380:V387,"&lt;"&amp;V387))/COUNTIF(V380:V387,V387))))</f>
        <v>0</v>
      </c>
      <c r="AU387" s="1">
        <f t="shared" ref="AU387" si="5946">IF(COUNT(W387)&lt;1,0,IF((W$3-COUNTIF(W380:W387,"&lt;"&amp;W387))&lt;0,0,IF(((W$3-COUNTIF(W380:W387,"&lt;"&amp;W387))/COUNTIF(W380:W387,W387))&gt;1,1,(W$3-COUNTIF(W380:W387,"&lt;"&amp;W387))/COUNTIF(W380:W387,W387))))</f>
        <v>0</v>
      </c>
      <c r="AV387" s="1">
        <f t="shared" ref="AV387" si="5947">IF(COUNT(X387)&lt;1,0,IF((X$3-COUNTIF(X380:X387,"&lt;"&amp;X387))&lt;0,0,IF(((X$3-COUNTIF(X380:X387,"&lt;"&amp;X387))/COUNTIF(X380:X387,X387))&gt;1,1,(X$3-COUNTIF(X380:X387,"&lt;"&amp;X387))/COUNTIF(X380:X387,X387))))</f>
        <v>0</v>
      </c>
      <c r="AW387" s="1">
        <f t="shared" ref="AW387" si="5948">IF(COUNT(Y387)&lt;1,0,IF((Y$3-COUNTIF(Y380:Y387,"&lt;"&amp;Y387))&lt;0,0,IF(((Y$3-COUNTIF(Y380:Y387,"&lt;"&amp;Y387))/COUNTIF(Y380:Y387,Y387))&gt;1,1,(Y$3-COUNTIF(Y380:Y387,"&lt;"&amp;Y387))/COUNTIF(Y380:Y387,Y387))))</f>
        <v>0</v>
      </c>
    </row>
    <row r="388" spans="1:49" x14ac:dyDescent="0.2">
      <c r="A388" s="9">
        <v>35</v>
      </c>
      <c r="B388" s="34" t="s">
        <v>298</v>
      </c>
      <c r="C388" s="1"/>
      <c r="D388" s="1">
        <f t="shared" ref="D388:Y388" si="5949">SUMIF(AB380:AB387,"&gt;0",D380:D387)-((SUMIF(AB380:AB387,"&lt;1",D380:D387)-SUMIF(AB380:AB387,0,D380:D387))/   IF((COUNTIF(AB380:AB387,"&lt;1")-COUNTIF(AB380:AB387,0))=0,1,(COUNTIF(AB380:AB387,"&lt;1")-COUNTIF(AB380:AB387,0))))*(COUNTIF(AB380:AB387,"&gt;0")-D$3)</f>
        <v>167</v>
      </c>
      <c r="E388" s="1">
        <f t="shared" si="5949"/>
        <v>176</v>
      </c>
      <c r="F388" s="1">
        <f t="shared" si="5949"/>
        <v>176</v>
      </c>
      <c r="G388" s="1">
        <f t="shared" si="5949"/>
        <v>193</v>
      </c>
      <c r="H388" s="1">
        <f t="shared" si="5949"/>
        <v>161</v>
      </c>
      <c r="I388" s="1">
        <f t="shared" si="5949"/>
        <v>186</v>
      </c>
      <c r="J388" s="1">
        <f t="shared" si="5949"/>
        <v>189</v>
      </c>
      <c r="K388" s="1">
        <f t="shared" si="5949"/>
        <v>184</v>
      </c>
      <c r="L388" s="1">
        <f t="shared" si="5949"/>
        <v>197</v>
      </c>
      <c r="M388" s="1">
        <f t="shared" si="5949"/>
        <v>196</v>
      </c>
      <c r="N388" s="1">
        <f t="shared" si="5949"/>
        <v>190</v>
      </c>
      <c r="O388" s="1">
        <f t="shared" si="5949"/>
        <v>166</v>
      </c>
      <c r="P388" s="1">
        <f t="shared" si="5949"/>
        <v>186</v>
      </c>
      <c r="Q388" s="1">
        <f t="shared" si="5949"/>
        <v>172</v>
      </c>
      <c r="R388" s="1">
        <f t="shared" si="5949"/>
        <v>181</v>
      </c>
      <c r="S388" s="1">
        <f t="shared" si="5949"/>
        <v>193</v>
      </c>
      <c r="T388" s="1">
        <f t="shared" si="5949"/>
        <v>209</v>
      </c>
      <c r="U388" s="1">
        <f t="shared" si="5949"/>
        <v>0</v>
      </c>
      <c r="V388" s="1">
        <f t="shared" si="5949"/>
        <v>0</v>
      </c>
      <c r="W388" s="1">
        <f t="shared" si="5949"/>
        <v>0</v>
      </c>
      <c r="X388" s="1">
        <f t="shared" si="5949"/>
        <v>0</v>
      </c>
      <c r="Y388" s="1">
        <f t="shared" si="5949"/>
        <v>0</v>
      </c>
    </row>
    <row r="390" spans="1:49" x14ac:dyDescent="0.2">
      <c r="B390" s="6" t="s">
        <v>307</v>
      </c>
      <c r="C390" s="1" t="s">
        <v>63</v>
      </c>
      <c r="D390" s="4">
        <v>1</v>
      </c>
      <c r="E390" s="4">
        <v>2</v>
      </c>
      <c r="F390" s="4">
        <v>3</v>
      </c>
      <c r="G390" s="4">
        <v>4</v>
      </c>
      <c r="H390" s="4">
        <v>5</v>
      </c>
      <c r="I390" s="4">
        <v>6</v>
      </c>
      <c r="J390" s="4">
        <v>7</v>
      </c>
      <c r="K390" s="4">
        <v>8</v>
      </c>
      <c r="L390" s="4">
        <v>9</v>
      </c>
      <c r="M390" s="4">
        <v>10</v>
      </c>
      <c r="N390" s="4">
        <v>11</v>
      </c>
      <c r="O390" s="4">
        <v>12</v>
      </c>
      <c r="P390" s="4">
        <v>13</v>
      </c>
      <c r="Q390" s="4">
        <v>14</v>
      </c>
      <c r="R390" s="4">
        <v>15</v>
      </c>
      <c r="S390" s="4">
        <v>16</v>
      </c>
      <c r="T390" s="4">
        <v>17</v>
      </c>
      <c r="U390" s="4">
        <v>18</v>
      </c>
      <c r="V390" s="4">
        <v>19</v>
      </c>
      <c r="W390" s="4">
        <v>20</v>
      </c>
      <c r="X390" s="4">
        <v>21</v>
      </c>
      <c r="Y390" s="4">
        <v>22</v>
      </c>
      <c r="Z390" s="12" t="s">
        <v>4</v>
      </c>
    </row>
    <row r="391" spans="1:49" ht="15" x14ac:dyDescent="0.2">
      <c r="B391" s="27" t="s">
        <v>308</v>
      </c>
      <c r="C391" s="11" t="s">
        <v>221</v>
      </c>
      <c r="D391" s="7">
        <v>33</v>
      </c>
      <c r="E391" s="7">
        <v>44</v>
      </c>
      <c r="F391" s="7">
        <v>34</v>
      </c>
      <c r="G391" s="7">
        <v>43</v>
      </c>
      <c r="H391" s="7">
        <v>40</v>
      </c>
      <c r="I391" s="7">
        <v>30</v>
      </c>
      <c r="J391" s="7">
        <v>35</v>
      </c>
      <c r="K391" s="7">
        <v>40</v>
      </c>
      <c r="L391" s="7">
        <v>37</v>
      </c>
      <c r="M391" s="7">
        <v>36</v>
      </c>
      <c r="N391" s="7">
        <v>39</v>
      </c>
      <c r="O391" s="7">
        <v>37</v>
      </c>
      <c r="P391" s="7">
        <v>43</v>
      </c>
      <c r="Q391" s="7">
        <v>39</v>
      </c>
      <c r="R391" s="7">
        <v>41</v>
      </c>
      <c r="S391" s="7">
        <v>44</v>
      </c>
      <c r="T391" s="7">
        <v>31</v>
      </c>
      <c r="U391" s="7"/>
      <c r="V391" s="7"/>
      <c r="W391" s="7"/>
      <c r="X391" s="7"/>
      <c r="Y391" s="7"/>
      <c r="Z391" s="13">
        <f>IF(D391&lt;&gt;"",AVERAGE(D391:Y391),"")</f>
        <v>38</v>
      </c>
      <c r="AB391" s="1">
        <f>IF(COUNT(D391)&lt;1,0,IF((D$3-COUNTIF(D391:D398,"&lt;"&amp;D391))&lt;0,0,IF(((D$3-COUNTIF(D391:D398,"&lt;"&amp;D391))/COUNTIF(D391:D398,D391))&gt;1,1,(D$3-COUNTIF(D391:D398,"&lt;"&amp;D391))/COUNTIF(D391:D398,D391))))</f>
        <v>1</v>
      </c>
      <c r="AC391" s="1">
        <f t="shared" ref="AC391" si="5950">IF(COUNT(E391)&lt;1,0,IF((E$3-COUNTIF(E391:E398,"&lt;"&amp;E391))&lt;0,0,IF(((E$3-COUNTIF(E391:E398,"&lt;"&amp;E391))/COUNTIF(E391:E398,E391))&gt;1,1,(E$3-COUNTIF(E391:E398,"&lt;"&amp;E391))/COUNTIF(E391:E398,E391))))</f>
        <v>0</v>
      </c>
      <c r="AD391" s="1">
        <f t="shared" ref="AD391" si="5951">IF(COUNT(F391)&lt;1,0,IF((F$3-COUNTIF(F391:F398,"&lt;"&amp;F391))&lt;0,0,IF(((F$3-COUNTIF(F391:F398,"&lt;"&amp;F391))/COUNTIF(F391:F398,F391))&gt;1,1,(F$3-COUNTIF(F391:F398,"&lt;"&amp;F391))/COUNTIF(F391:F398,F391))))</f>
        <v>1</v>
      </c>
      <c r="AE391" s="1">
        <f t="shared" ref="AE391" si="5952">IF(COUNT(G391)&lt;1,0,IF((G$3-COUNTIF(G391:G398,"&lt;"&amp;G391))&lt;0,0,IF(((G$3-COUNTIF(G391:G398,"&lt;"&amp;G391))/COUNTIF(G391:G398,G391))&gt;1,1,(G$3-COUNTIF(G391:G398,"&lt;"&amp;G391))/COUNTIF(G391:G398,G391))))</f>
        <v>1</v>
      </c>
      <c r="AF391" s="1">
        <f t="shared" ref="AF391" si="5953">IF(COUNT(H391)&lt;1,0,IF((H$3-COUNTIF(H391:H398,"&lt;"&amp;H391))&lt;0,0,IF(((H$3-COUNTIF(H391:H398,"&lt;"&amp;H391))/COUNTIF(H391:H398,H391))&gt;1,1,(H$3-COUNTIF(H391:H398,"&lt;"&amp;H391))/COUNTIF(H391:H398,H391))))</f>
        <v>1</v>
      </c>
      <c r="AG391" s="1">
        <f t="shared" ref="AG391" si="5954">IF(COUNT(I391)&lt;1,0,IF((I$3-COUNTIF(I391:I398,"&lt;"&amp;I391))&lt;0,0,IF(((I$3-COUNTIF(I391:I398,"&lt;"&amp;I391))/COUNTIF(I391:I398,I391))&gt;1,1,(I$3-COUNTIF(I391:I398,"&lt;"&amp;I391))/COUNTIF(I391:I398,I391))))</f>
        <v>1</v>
      </c>
      <c r="AH391" s="1">
        <f t="shared" ref="AH391" si="5955">IF(COUNT(J391)&lt;1,0,IF((J$3-COUNTIF(J391:J398,"&lt;"&amp;J391))&lt;0,0,IF(((J$3-COUNTIF(J391:J398,"&lt;"&amp;J391))/COUNTIF(J391:J398,J391))&gt;1,1,(J$3-COUNTIF(J391:J398,"&lt;"&amp;J391))/COUNTIF(J391:J398,J391))))</f>
        <v>1</v>
      </c>
      <c r="AI391" s="1">
        <f t="shared" ref="AI391" si="5956">IF(COUNT(K391)&lt;1,0,IF((K$3-COUNTIF(K391:K398,"&lt;"&amp;K391))&lt;0,0,IF(((K$3-COUNTIF(K391:K398,"&lt;"&amp;K391))/COUNTIF(K391:K398,K391))&gt;1,1,(K$3-COUNTIF(K391:K398,"&lt;"&amp;K391))/COUNTIF(K391:K398,K391))))</f>
        <v>0.33333333333333331</v>
      </c>
      <c r="AJ391" s="1">
        <f t="shared" ref="AJ391" si="5957">IF(COUNT(L391)&lt;1,0,IF((L$3-COUNTIF(L391:L398,"&lt;"&amp;L391))&lt;0,0,IF(((L$3-COUNTIF(L391:L398,"&lt;"&amp;L391))/COUNTIF(L391:L398,L391))&gt;1,1,(L$3-COUNTIF(L391:L398,"&lt;"&amp;L391))/COUNTIF(L391:L398,L391))))</f>
        <v>1</v>
      </c>
      <c r="AK391" s="1">
        <f t="shared" ref="AK391" si="5958">IF(COUNT(M391)&lt;1,0,IF((M$3-COUNTIF(M391:M398,"&lt;"&amp;M391))&lt;0,0,IF(((M$3-COUNTIF(M391:M398,"&lt;"&amp;M391))/COUNTIF(M391:M398,M391))&gt;1,1,(M$3-COUNTIF(M391:M398,"&lt;"&amp;M391))/COUNTIF(M391:M398,M391))))</f>
        <v>1</v>
      </c>
      <c r="AL391" s="1">
        <f t="shared" ref="AL391" si="5959">IF(COUNT(N391)&lt;1,0,IF((N$3-COUNTIF(N391:N398,"&lt;"&amp;N391))&lt;0,0,IF(((N$3-COUNTIF(N391:N398,"&lt;"&amp;N391))/COUNTIF(N391:N398,N391))&gt;1,1,(N$3-COUNTIF(N391:N398,"&lt;"&amp;N391))/COUNTIF(N391:N398,N391))))</f>
        <v>1</v>
      </c>
      <c r="AM391" s="1">
        <f t="shared" ref="AM391" si="5960">IF(COUNT(O391)&lt;1,0,IF((O$3-COUNTIF(O391:O398,"&lt;"&amp;O391))&lt;0,0,IF(((O$3-COUNTIF(O391:O398,"&lt;"&amp;O391))/COUNTIF(O391:O398,O391))&gt;1,1,(O$3-COUNTIF(O391:O398,"&lt;"&amp;O391))/COUNTIF(O391:O398,O391))))</f>
        <v>1</v>
      </c>
      <c r="AN391" s="1">
        <f t="shared" ref="AN391" si="5961">IF(COUNT(P391)&lt;1,0,IF((P$3-COUNTIF(P391:P398,"&lt;"&amp;P391))&lt;0,0,IF(((P$3-COUNTIF(P391:P398,"&lt;"&amp;P391))/COUNTIF(P391:P398,P391))&gt;1,1,(P$3-COUNTIF(P391:P398,"&lt;"&amp;P391))/COUNTIF(P391:P398,P391))))</f>
        <v>0.33333333333333331</v>
      </c>
      <c r="AO391" s="1">
        <f t="shared" ref="AO391" si="5962">IF(COUNT(Q391)&lt;1,0,IF((Q$3-COUNTIF(Q391:Q398,"&lt;"&amp;Q391))&lt;0,0,IF(((Q$3-COUNTIF(Q391:Q398,"&lt;"&amp;Q391))/COUNTIF(Q391:Q398,Q391))&gt;1,1,(Q$3-COUNTIF(Q391:Q398,"&lt;"&amp;Q391))/COUNTIF(Q391:Q398,Q391))))</f>
        <v>1</v>
      </c>
      <c r="AP391" s="1">
        <f t="shared" ref="AP391" si="5963">IF(COUNT(R391)&lt;1,0,IF((R$3-COUNTIF(R391:R398,"&lt;"&amp;R391))&lt;0,0,IF(((R$3-COUNTIF(R391:R398,"&lt;"&amp;R391))/COUNTIF(R391:R398,R391))&gt;1,1,(R$3-COUNTIF(R391:R398,"&lt;"&amp;R391))/COUNTIF(R391:R398,R391))))</f>
        <v>0</v>
      </c>
      <c r="AQ391" s="1">
        <f t="shared" ref="AQ391" si="5964">IF(COUNT(S391)&lt;1,0,IF((S$3-COUNTIF(S391:S398,"&lt;"&amp;S391))&lt;0,0,IF(((S$3-COUNTIF(S391:S398,"&lt;"&amp;S391))/COUNTIF(S391:S398,S391))&gt;1,1,(S$3-COUNTIF(S391:S398,"&lt;"&amp;S391))/COUNTIF(S391:S398,S391))))</f>
        <v>1</v>
      </c>
      <c r="AR391" s="1">
        <f t="shared" ref="AR391" si="5965">IF(COUNT(T391)&lt;1,0,IF((T$3-COUNTIF(T391:T398,"&lt;"&amp;T391))&lt;0,0,IF(((T$3-COUNTIF(T391:T398,"&lt;"&amp;T391))/COUNTIF(T391:T398,T391))&gt;1,1,(T$3-COUNTIF(T391:T398,"&lt;"&amp;T391))/COUNTIF(T391:T398,T391))))</f>
        <v>1</v>
      </c>
      <c r="AS391" s="1">
        <f t="shared" ref="AS391" si="5966">IF(COUNT(U391)&lt;1,0,IF((U$3-COUNTIF(U391:U398,"&lt;"&amp;U391))&lt;0,0,IF(((U$3-COUNTIF(U391:U398,"&lt;"&amp;U391))/COUNTIF(U391:U398,U391))&gt;1,1,(U$3-COUNTIF(U391:U398,"&lt;"&amp;U391))/COUNTIF(U391:U398,U391))))</f>
        <v>0</v>
      </c>
      <c r="AT391" s="1">
        <f t="shared" ref="AT391" si="5967">IF(COUNT(V391)&lt;1,0,IF((V$3-COUNTIF(V391:V398,"&lt;"&amp;V391))&lt;0,0,IF(((V$3-COUNTIF(V391:V398,"&lt;"&amp;V391))/COUNTIF(V391:V398,V391))&gt;1,1,(V$3-COUNTIF(V391:V398,"&lt;"&amp;V391))/COUNTIF(V391:V398,V391))))</f>
        <v>0</v>
      </c>
      <c r="AU391" s="1">
        <f t="shared" ref="AU391" si="5968">IF(COUNT(W391)&lt;1,0,IF((W$3-COUNTIF(W391:W398,"&lt;"&amp;W391))&lt;0,0,IF(((W$3-COUNTIF(W391:W398,"&lt;"&amp;W391))/COUNTIF(W391:W398,W391))&gt;1,1,(W$3-COUNTIF(W391:W398,"&lt;"&amp;W391))/COUNTIF(W391:W398,W391))))</f>
        <v>0</v>
      </c>
      <c r="AV391" s="1">
        <f t="shared" ref="AV391" si="5969">IF(COUNT(X391)&lt;1,0,IF((X$3-COUNTIF(X391:X398,"&lt;"&amp;X391))&lt;0,0,IF(((X$3-COUNTIF(X391:X398,"&lt;"&amp;X391))/COUNTIF(X391:X398,X391))&gt;1,1,(X$3-COUNTIF(X391:X398,"&lt;"&amp;X391))/COUNTIF(X391:X398,X391))))</f>
        <v>0</v>
      </c>
      <c r="AW391" s="1">
        <f t="shared" ref="AW391" si="5970">IF(COUNT(Y391)&lt;1,0,IF((Y$3-COUNTIF(Y391:Y398,"&lt;"&amp;Y391))&lt;0,0,IF(((Y$3-COUNTIF(Y391:Y398,"&lt;"&amp;Y391))/COUNTIF(Y391:Y398,Y391))&gt;1,1,(Y$3-COUNTIF(Y391:Y398,"&lt;"&amp;Y391))/COUNTIF(Y391:Y398,Y391))))</f>
        <v>0</v>
      </c>
    </row>
    <row r="392" spans="1:49" ht="15" x14ac:dyDescent="0.2">
      <c r="B392" s="27" t="s">
        <v>309</v>
      </c>
      <c r="C392" s="27" t="s">
        <v>221</v>
      </c>
      <c r="D392" s="7">
        <v>45</v>
      </c>
      <c r="E392" s="7">
        <v>33</v>
      </c>
      <c r="F392" s="7">
        <v>35</v>
      </c>
      <c r="G392" s="7">
        <v>44</v>
      </c>
      <c r="H392" s="7">
        <v>40</v>
      </c>
      <c r="I392" s="7">
        <v>38</v>
      </c>
      <c r="J392" s="7">
        <v>35</v>
      </c>
      <c r="K392" s="7">
        <v>38</v>
      </c>
      <c r="L392" s="7">
        <v>41</v>
      </c>
      <c r="M392" s="7">
        <v>38</v>
      </c>
      <c r="N392" s="7">
        <v>38</v>
      </c>
      <c r="O392" s="7">
        <v>39</v>
      </c>
      <c r="P392" s="7">
        <v>41</v>
      </c>
      <c r="Q392" s="7">
        <v>45</v>
      </c>
      <c r="R392" s="7">
        <v>40</v>
      </c>
      <c r="S392" s="7">
        <v>45</v>
      </c>
      <c r="T392" s="7">
        <v>37</v>
      </c>
      <c r="U392" s="7"/>
      <c r="V392" s="7"/>
      <c r="W392" s="7"/>
      <c r="X392" s="7"/>
      <c r="Y392" s="7"/>
      <c r="Z392" s="13">
        <f t="shared" ref="Z392:Z398" si="5971">IF(D392&lt;&gt;"",AVERAGE(D392:Y392),"")</f>
        <v>39.529411764705884</v>
      </c>
      <c r="AB392" s="1">
        <f>IF(COUNT(D392)&lt;1,0,IF((D$3-COUNTIF(D391:D398,"&lt;"&amp;D392))&lt;0,0,IF(((D$3-COUNTIF(D391:D398,"&lt;"&amp;D392))/COUNTIF(D391:D398,D392))&gt;1,1,(D$3-COUNTIF(D391:D398,"&lt;"&amp;D392))/COUNTIF(D391:D398,D392))))</f>
        <v>0</v>
      </c>
      <c r="AC392" s="1">
        <f t="shared" ref="AC392" si="5972">IF(COUNT(E392)&lt;1,0,IF((E$3-COUNTIF(E391:E398,"&lt;"&amp;E392))&lt;0,0,IF(((E$3-COUNTIF(E391:E398,"&lt;"&amp;E392))/COUNTIF(E391:E398,E392))&gt;1,1,(E$3-COUNTIF(E391:E398,"&lt;"&amp;E392))/COUNTIF(E391:E398,E392))))</f>
        <v>1</v>
      </c>
      <c r="AD392" s="1">
        <f t="shared" ref="AD392" si="5973">IF(COUNT(F392)&lt;1,0,IF((F$3-COUNTIF(F391:F398,"&lt;"&amp;F392))&lt;0,0,IF(((F$3-COUNTIF(F391:F398,"&lt;"&amp;F392))/COUNTIF(F391:F398,F392))&gt;1,1,(F$3-COUNTIF(F391:F398,"&lt;"&amp;F392))/COUNTIF(F391:F398,F392))))</f>
        <v>1</v>
      </c>
      <c r="AE392" s="1">
        <f t="shared" ref="AE392" si="5974">IF(COUNT(G392)&lt;1,0,IF((G$3-COUNTIF(G391:G398,"&lt;"&amp;G392))&lt;0,0,IF(((G$3-COUNTIF(G391:G398,"&lt;"&amp;G392))/COUNTIF(G391:G398,G392))&gt;1,1,(G$3-COUNTIF(G391:G398,"&lt;"&amp;G392))/COUNTIF(G391:G398,G392))))</f>
        <v>0</v>
      </c>
      <c r="AF392" s="1">
        <f t="shared" ref="AF392" si="5975">IF(COUNT(H392)&lt;1,0,IF((H$3-COUNTIF(H391:H398,"&lt;"&amp;H392))&lt;0,0,IF(((H$3-COUNTIF(H391:H398,"&lt;"&amp;H392))/COUNTIF(H391:H398,H392))&gt;1,1,(H$3-COUNTIF(H391:H398,"&lt;"&amp;H392))/COUNTIF(H391:H398,H392))))</f>
        <v>1</v>
      </c>
      <c r="AG392" s="1">
        <f t="shared" ref="AG392" si="5976">IF(COUNT(I392)&lt;1,0,IF((I$3-COUNTIF(I391:I398,"&lt;"&amp;I392))&lt;0,0,IF(((I$3-COUNTIF(I391:I398,"&lt;"&amp;I392))/COUNTIF(I391:I398,I392))&gt;1,1,(I$3-COUNTIF(I391:I398,"&lt;"&amp;I392))/COUNTIF(I391:I398,I392))))</f>
        <v>1</v>
      </c>
      <c r="AH392" s="1">
        <f t="shared" ref="AH392" si="5977">IF(COUNT(J392)&lt;1,0,IF((J$3-COUNTIF(J391:J398,"&lt;"&amp;J392))&lt;0,0,IF(((J$3-COUNTIF(J391:J398,"&lt;"&amp;J392))/COUNTIF(J391:J398,J392))&gt;1,1,(J$3-COUNTIF(J391:J398,"&lt;"&amp;J392))/COUNTIF(J391:J398,J392))))</f>
        <v>1</v>
      </c>
      <c r="AI392" s="1">
        <f t="shared" ref="AI392" si="5978">IF(COUNT(K392)&lt;1,0,IF((K$3-COUNTIF(K391:K398,"&lt;"&amp;K392))&lt;0,0,IF(((K$3-COUNTIF(K391:K398,"&lt;"&amp;K392))/COUNTIF(K391:K398,K392))&gt;1,1,(K$3-COUNTIF(K391:K398,"&lt;"&amp;K392))/COUNTIF(K391:K398,K392))))</f>
        <v>1</v>
      </c>
      <c r="AJ392" s="1">
        <f t="shared" ref="AJ392" si="5979">IF(COUNT(L392)&lt;1,0,IF((L$3-COUNTIF(L391:L398,"&lt;"&amp;L392))&lt;0,0,IF(((L$3-COUNTIF(L391:L398,"&lt;"&amp;L392))/COUNTIF(L391:L398,L392))&gt;1,1,(L$3-COUNTIF(L391:L398,"&lt;"&amp;L392))/COUNTIF(L391:L398,L392))))</f>
        <v>0</v>
      </c>
      <c r="AK392" s="1">
        <f t="shared" ref="AK392" si="5980">IF(COUNT(M392)&lt;1,0,IF((M$3-COUNTIF(M391:M398,"&lt;"&amp;M392))&lt;0,0,IF(((M$3-COUNTIF(M391:M398,"&lt;"&amp;M392))/COUNTIF(M391:M398,M392))&gt;1,1,(M$3-COUNTIF(M391:M398,"&lt;"&amp;M392))/COUNTIF(M391:M398,M392))))</f>
        <v>1</v>
      </c>
      <c r="AL392" s="1">
        <f t="shared" ref="AL392" si="5981">IF(COUNT(N392)&lt;1,0,IF((N$3-COUNTIF(N391:N398,"&lt;"&amp;N392))&lt;0,0,IF(((N$3-COUNTIF(N391:N398,"&lt;"&amp;N392))/COUNTIF(N391:N398,N392))&gt;1,1,(N$3-COUNTIF(N391:N398,"&lt;"&amp;N392))/COUNTIF(N391:N398,N392))))</f>
        <v>1</v>
      </c>
      <c r="AM392" s="1">
        <f t="shared" ref="AM392" si="5982">IF(COUNT(O392)&lt;1,0,IF((O$3-COUNTIF(O391:O398,"&lt;"&amp;O392))&lt;0,0,IF(((O$3-COUNTIF(O391:O398,"&lt;"&amp;O392))/COUNTIF(O391:O398,O392))&gt;1,1,(O$3-COUNTIF(O391:O398,"&lt;"&amp;O392))/COUNTIF(O391:O398,O392))))</f>
        <v>0</v>
      </c>
      <c r="AN392" s="1">
        <f t="shared" ref="AN392" si="5983">IF(COUNT(P392)&lt;1,0,IF((P$3-COUNTIF(P391:P398,"&lt;"&amp;P392))&lt;0,0,IF(((P$3-COUNTIF(P391:P398,"&lt;"&amp;P392))/COUNTIF(P391:P398,P392))&gt;1,1,(P$3-COUNTIF(P391:P398,"&lt;"&amp;P392))/COUNTIF(P391:P398,P392))))</f>
        <v>1</v>
      </c>
      <c r="AO392" s="1">
        <f t="shared" ref="AO392" si="5984">IF(COUNT(Q392)&lt;1,0,IF((Q$3-COUNTIF(Q391:Q398,"&lt;"&amp;Q392))&lt;0,0,IF(((Q$3-COUNTIF(Q391:Q398,"&lt;"&amp;Q392))/COUNTIF(Q391:Q398,Q392))&gt;1,1,(Q$3-COUNTIF(Q391:Q398,"&lt;"&amp;Q392))/COUNTIF(Q391:Q398,Q392))))</f>
        <v>0</v>
      </c>
      <c r="AP392" s="1">
        <f t="shared" ref="AP392" si="5985">IF(COUNT(R392)&lt;1,0,IF((R$3-COUNTIF(R391:R398,"&lt;"&amp;R392))&lt;0,0,IF(((R$3-COUNTIF(R391:R398,"&lt;"&amp;R392))/COUNTIF(R391:R398,R392))&gt;1,1,(R$3-COUNTIF(R391:R398,"&lt;"&amp;R392))/COUNTIF(R391:R398,R392))))</f>
        <v>0</v>
      </c>
      <c r="AQ392" s="1">
        <f t="shared" ref="AQ392" si="5986">IF(COUNT(S392)&lt;1,0,IF((S$3-COUNTIF(S391:S398,"&lt;"&amp;S392))&lt;0,0,IF(((S$3-COUNTIF(S391:S398,"&lt;"&amp;S392))/COUNTIF(S391:S398,S392))&gt;1,1,(S$3-COUNTIF(S391:S398,"&lt;"&amp;S392))/COUNTIF(S391:S398,S392))))</f>
        <v>0.25</v>
      </c>
      <c r="AR392" s="1">
        <f t="shared" ref="AR392" si="5987">IF(COUNT(T392)&lt;1,0,IF((T$3-COUNTIF(T391:T398,"&lt;"&amp;T392))&lt;0,0,IF(((T$3-COUNTIF(T391:T398,"&lt;"&amp;T392))/COUNTIF(T391:T398,T392))&gt;1,1,(T$3-COUNTIF(T391:T398,"&lt;"&amp;T392))/COUNTIF(T391:T398,T392))))</f>
        <v>1</v>
      </c>
      <c r="AS392" s="1">
        <f t="shared" ref="AS392" si="5988">IF(COUNT(U392)&lt;1,0,IF((U$3-COUNTIF(U391:U398,"&lt;"&amp;U392))&lt;0,0,IF(((U$3-COUNTIF(U391:U398,"&lt;"&amp;U392))/COUNTIF(U391:U398,U392))&gt;1,1,(U$3-COUNTIF(U391:U398,"&lt;"&amp;U392))/COUNTIF(U391:U398,U392))))</f>
        <v>0</v>
      </c>
      <c r="AT392" s="1">
        <f t="shared" ref="AT392" si="5989">IF(COUNT(V392)&lt;1,0,IF((V$3-COUNTIF(V391:V398,"&lt;"&amp;V392))&lt;0,0,IF(((V$3-COUNTIF(V391:V398,"&lt;"&amp;V392))/COUNTIF(V391:V398,V392))&gt;1,1,(V$3-COUNTIF(V391:V398,"&lt;"&amp;V392))/COUNTIF(V391:V398,V392))))</f>
        <v>0</v>
      </c>
      <c r="AU392" s="1">
        <f t="shared" ref="AU392" si="5990">IF(COUNT(W392)&lt;1,0,IF((W$3-COUNTIF(W391:W398,"&lt;"&amp;W392))&lt;0,0,IF(((W$3-COUNTIF(W391:W398,"&lt;"&amp;W392))/COUNTIF(W391:W398,W392))&gt;1,1,(W$3-COUNTIF(W391:W398,"&lt;"&amp;W392))/COUNTIF(W391:W398,W392))))</f>
        <v>0</v>
      </c>
      <c r="AV392" s="1">
        <f t="shared" ref="AV392" si="5991">IF(COUNT(X392)&lt;1,0,IF((X$3-COUNTIF(X391:X398,"&lt;"&amp;X392))&lt;0,0,IF(((X$3-COUNTIF(X391:X398,"&lt;"&amp;X392))/COUNTIF(X391:X398,X392))&gt;1,1,(X$3-COUNTIF(X391:X398,"&lt;"&amp;X392))/COUNTIF(X391:X398,X392))))</f>
        <v>0</v>
      </c>
      <c r="AW392" s="1">
        <f t="shared" ref="AW392" si="5992">IF(COUNT(Y392)&lt;1,0,IF((Y$3-COUNTIF(Y391:Y398,"&lt;"&amp;Y392))&lt;0,0,IF(((Y$3-COUNTIF(Y391:Y398,"&lt;"&amp;Y392))/COUNTIF(Y391:Y398,Y392))&gt;1,1,(Y$3-COUNTIF(Y391:Y398,"&lt;"&amp;Y392))/COUNTIF(Y391:Y398,Y392))))</f>
        <v>0</v>
      </c>
    </row>
    <row r="393" spans="1:49" ht="15" x14ac:dyDescent="0.2">
      <c r="B393" s="11" t="s">
        <v>310</v>
      </c>
      <c r="C393" s="18" t="s">
        <v>221</v>
      </c>
      <c r="D393" s="7">
        <v>34</v>
      </c>
      <c r="E393" s="7">
        <v>30</v>
      </c>
      <c r="F393" s="7">
        <v>40</v>
      </c>
      <c r="G393" s="7">
        <v>31</v>
      </c>
      <c r="H393" s="7">
        <v>44</v>
      </c>
      <c r="I393" s="7">
        <v>39</v>
      </c>
      <c r="J393" s="7">
        <v>44</v>
      </c>
      <c r="K393" s="7">
        <v>36</v>
      </c>
      <c r="L393" s="7">
        <v>35</v>
      </c>
      <c r="M393" s="7">
        <v>35</v>
      </c>
      <c r="N393" s="7">
        <v>44</v>
      </c>
      <c r="O393" s="7">
        <v>29</v>
      </c>
      <c r="P393" s="7">
        <v>32</v>
      </c>
      <c r="Q393" s="7">
        <v>36</v>
      </c>
      <c r="R393" s="7">
        <v>32</v>
      </c>
      <c r="S393" s="7">
        <v>40</v>
      </c>
      <c r="T393" s="7">
        <v>34</v>
      </c>
      <c r="U393" s="7"/>
      <c r="V393" s="7"/>
      <c r="W393" s="7"/>
      <c r="X393" s="7"/>
      <c r="Y393" s="7"/>
      <c r="Z393" s="13">
        <f t="shared" si="5971"/>
        <v>36.176470588235297</v>
      </c>
      <c r="AB393" s="1">
        <f>IF(COUNT(D393)&lt;1,0,IF((D$3-COUNTIF(D391:D398,"&lt;"&amp;D393))&lt;0,0,IF(((D$3-COUNTIF(D391:D398,"&lt;"&amp;D393))/COUNTIF(D391:D398,D393))&gt;1,1,(D$3-COUNTIF(D391:D398,"&lt;"&amp;D393))/COUNTIF(D391:D398,D393))))</f>
        <v>1</v>
      </c>
      <c r="AC393" s="1">
        <f t="shared" ref="AC393" si="5993">IF(COUNT(E393)&lt;1,0,IF((E$3-COUNTIF(E391:E398,"&lt;"&amp;E393))&lt;0,0,IF(((E$3-COUNTIF(E391:E398,"&lt;"&amp;E393))/COUNTIF(E391:E398,E393))&gt;1,1,(E$3-COUNTIF(E391:E398,"&lt;"&amp;E393))/COUNTIF(E391:E398,E393))))</f>
        <v>1</v>
      </c>
      <c r="AD393" s="1">
        <f t="shared" ref="AD393" si="5994">IF(COUNT(F393)&lt;1,0,IF((F$3-COUNTIF(F391:F398,"&lt;"&amp;F393))&lt;0,0,IF(((F$3-COUNTIF(F391:F398,"&lt;"&amp;F393))/COUNTIF(F391:F398,F393))&gt;1,1,(F$3-COUNTIF(F391:F398,"&lt;"&amp;F393))/COUNTIF(F391:F398,F393))))</f>
        <v>0</v>
      </c>
      <c r="AE393" s="1">
        <f t="shared" ref="AE393" si="5995">IF(COUNT(G393)&lt;1,0,IF((G$3-COUNTIF(G391:G398,"&lt;"&amp;G393))&lt;0,0,IF(((G$3-COUNTIF(G391:G398,"&lt;"&amp;G393))/COUNTIF(G391:G398,G393))&gt;1,1,(G$3-COUNTIF(G391:G398,"&lt;"&amp;G393))/COUNTIF(G391:G398,G393))))</f>
        <v>1</v>
      </c>
      <c r="AF393" s="1">
        <f t="shared" ref="AF393" si="5996">IF(COUNT(H393)&lt;1,0,IF((H$3-COUNTIF(H391:H398,"&lt;"&amp;H393))&lt;0,0,IF(((H$3-COUNTIF(H391:H398,"&lt;"&amp;H393))/COUNTIF(H391:H398,H393))&gt;1,1,(H$3-COUNTIF(H391:H398,"&lt;"&amp;H393))/COUNTIF(H391:H398,H393))))</f>
        <v>0.25</v>
      </c>
      <c r="AG393" s="1">
        <f t="shared" ref="AG393" si="5997">IF(COUNT(I393)&lt;1,0,IF((I$3-COUNTIF(I391:I398,"&lt;"&amp;I393))&lt;0,0,IF(((I$3-COUNTIF(I391:I398,"&lt;"&amp;I393))/COUNTIF(I391:I398,I393))&gt;1,1,(I$3-COUNTIF(I391:I398,"&lt;"&amp;I393))/COUNTIF(I391:I398,I393))))</f>
        <v>1</v>
      </c>
      <c r="AH393" s="1">
        <f t="shared" ref="AH393" si="5998">IF(COUNT(J393)&lt;1,0,IF((J$3-COUNTIF(J391:J398,"&lt;"&amp;J393))&lt;0,0,IF(((J$3-COUNTIF(J391:J398,"&lt;"&amp;J393))/COUNTIF(J391:J398,J393))&gt;1,1,(J$3-COUNTIF(J391:J398,"&lt;"&amp;J393))/COUNTIF(J391:J398,J393))))</f>
        <v>0</v>
      </c>
      <c r="AI393" s="1">
        <f t="shared" ref="AI393" si="5999">IF(COUNT(K393)&lt;1,0,IF((K$3-COUNTIF(K391:K398,"&lt;"&amp;K393))&lt;0,0,IF(((K$3-COUNTIF(K391:K398,"&lt;"&amp;K393))/COUNTIF(K391:K398,K393))&gt;1,1,(K$3-COUNTIF(K391:K398,"&lt;"&amp;K393))/COUNTIF(K391:K398,K393))))</f>
        <v>1</v>
      </c>
      <c r="AJ393" s="1">
        <f t="shared" ref="AJ393" si="6000">IF(COUNT(L393)&lt;1,0,IF((L$3-COUNTIF(L391:L398,"&lt;"&amp;L393))&lt;0,0,IF(((L$3-COUNTIF(L391:L398,"&lt;"&amp;L393))/COUNTIF(L391:L398,L393))&gt;1,1,(L$3-COUNTIF(L391:L398,"&lt;"&amp;L393))/COUNTIF(L391:L398,L393))))</f>
        <v>1</v>
      </c>
      <c r="AK393" s="1">
        <f t="shared" ref="AK393" si="6001">IF(COUNT(M393)&lt;1,0,IF((M$3-COUNTIF(M391:M398,"&lt;"&amp;M393))&lt;0,0,IF(((M$3-COUNTIF(M391:M398,"&lt;"&amp;M393))/COUNTIF(M391:M398,M393))&gt;1,1,(M$3-COUNTIF(M391:M398,"&lt;"&amp;M393))/COUNTIF(M391:M398,M393))))</f>
        <v>1</v>
      </c>
      <c r="AL393" s="1">
        <f t="shared" ref="AL393" si="6002">IF(COUNT(N393)&lt;1,0,IF((N$3-COUNTIF(N391:N398,"&lt;"&amp;N393))&lt;0,0,IF(((N$3-COUNTIF(N391:N398,"&lt;"&amp;N393))/COUNTIF(N391:N398,N393))&gt;1,1,(N$3-COUNTIF(N391:N398,"&lt;"&amp;N393))/COUNTIF(N391:N398,N393))))</f>
        <v>0</v>
      </c>
      <c r="AM393" s="1">
        <f t="shared" ref="AM393" si="6003">IF(COUNT(O393)&lt;1,0,IF((O$3-COUNTIF(O391:O398,"&lt;"&amp;O393))&lt;0,0,IF(((O$3-COUNTIF(O391:O398,"&lt;"&amp;O393))/COUNTIF(O391:O398,O393))&gt;1,1,(O$3-COUNTIF(O391:O398,"&lt;"&amp;O393))/COUNTIF(O391:O398,O393))))</f>
        <v>1</v>
      </c>
      <c r="AN393" s="1">
        <f t="shared" ref="AN393" si="6004">IF(COUNT(P393)&lt;1,0,IF((P$3-COUNTIF(P391:P398,"&lt;"&amp;P393))&lt;0,0,IF(((P$3-COUNTIF(P391:P398,"&lt;"&amp;P393))/COUNTIF(P391:P398,P393))&gt;1,1,(P$3-COUNTIF(P391:P398,"&lt;"&amp;P393))/COUNTIF(P391:P398,P393))))</f>
        <v>1</v>
      </c>
      <c r="AO393" s="1">
        <f t="shared" ref="AO393" si="6005">IF(COUNT(Q393)&lt;1,0,IF((Q$3-COUNTIF(Q391:Q398,"&lt;"&amp;Q393))&lt;0,0,IF(((Q$3-COUNTIF(Q391:Q398,"&lt;"&amp;Q393))/COUNTIF(Q391:Q398,Q393))&gt;1,1,(Q$3-COUNTIF(Q391:Q398,"&lt;"&amp;Q393))/COUNTIF(Q391:Q398,Q393))))</f>
        <v>1</v>
      </c>
      <c r="AP393" s="1">
        <f t="shared" ref="AP393" si="6006">IF(COUNT(R393)&lt;1,0,IF((R$3-COUNTIF(R391:R398,"&lt;"&amp;R393))&lt;0,0,IF(((R$3-COUNTIF(R391:R398,"&lt;"&amp;R393))/COUNTIF(R391:R398,R393))&gt;1,1,(R$3-COUNTIF(R391:R398,"&lt;"&amp;R393))/COUNTIF(R391:R398,R393))))</f>
        <v>1</v>
      </c>
      <c r="AQ393" s="1">
        <f t="shared" ref="AQ393" si="6007">IF(COUNT(S393)&lt;1,0,IF((S$3-COUNTIF(S391:S398,"&lt;"&amp;S393))&lt;0,0,IF(((S$3-COUNTIF(S391:S398,"&lt;"&amp;S393))/COUNTIF(S391:S398,S393))&gt;1,1,(S$3-COUNTIF(S391:S398,"&lt;"&amp;S393))/COUNTIF(S391:S398,S393))))</f>
        <v>1</v>
      </c>
      <c r="AR393" s="1">
        <f t="shared" ref="AR393" si="6008">IF(COUNT(T393)&lt;1,0,IF((T$3-COUNTIF(T391:T398,"&lt;"&amp;T393))&lt;0,0,IF(((T$3-COUNTIF(T391:T398,"&lt;"&amp;T393))/COUNTIF(T391:T398,T393))&gt;1,1,(T$3-COUNTIF(T391:T398,"&lt;"&amp;T393))/COUNTIF(T391:T398,T393))))</f>
        <v>1</v>
      </c>
      <c r="AS393" s="1">
        <f t="shared" ref="AS393" si="6009">IF(COUNT(U393)&lt;1,0,IF((U$3-COUNTIF(U391:U398,"&lt;"&amp;U393))&lt;0,0,IF(((U$3-COUNTIF(U391:U398,"&lt;"&amp;U393))/COUNTIF(U391:U398,U393))&gt;1,1,(U$3-COUNTIF(U391:U398,"&lt;"&amp;U393))/COUNTIF(U391:U398,U393))))</f>
        <v>0</v>
      </c>
      <c r="AT393" s="1">
        <f t="shared" ref="AT393" si="6010">IF(COUNT(V393)&lt;1,0,IF((V$3-COUNTIF(V391:V398,"&lt;"&amp;V393))&lt;0,0,IF(((V$3-COUNTIF(V391:V398,"&lt;"&amp;V393))/COUNTIF(V391:V398,V393))&gt;1,1,(V$3-COUNTIF(V391:V398,"&lt;"&amp;V393))/COUNTIF(V391:V398,V393))))</f>
        <v>0</v>
      </c>
      <c r="AU393" s="1">
        <f t="shared" ref="AU393" si="6011">IF(COUNT(W393)&lt;1,0,IF((W$3-COUNTIF(W391:W398,"&lt;"&amp;W393))&lt;0,0,IF(((W$3-COUNTIF(W391:W398,"&lt;"&amp;W393))/COUNTIF(W391:W398,W393))&gt;1,1,(W$3-COUNTIF(W391:W398,"&lt;"&amp;W393))/COUNTIF(W391:W398,W393))))</f>
        <v>0</v>
      </c>
      <c r="AV393" s="1">
        <f t="shared" ref="AV393" si="6012">IF(COUNT(X393)&lt;1,0,IF((X$3-COUNTIF(X391:X398,"&lt;"&amp;X393))&lt;0,0,IF(((X$3-COUNTIF(X391:X398,"&lt;"&amp;X393))/COUNTIF(X391:X398,X393))&gt;1,1,(X$3-COUNTIF(X391:X398,"&lt;"&amp;X393))/COUNTIF(X391:X398,X393))))</f>
        <v>0</v>
      </c>
      <c r="AW393" s="1">
        <f t="shared" ref="AW393" si="6013">IF(COUNT(Y393)&lt;1,0,IF((Y$3-COUNTIF(Y391:Y398,"&lt;"&amp;Y393))&lt;0,0,IF(((Y$3-COUNTIF(Y391:Y398,"&lt;"&amp;Y393))/COUNTIF(Y391:Y398,Y393))&gt;1,1,(Y$3-COUNTIF(Y391:Y398,"&lt;"&amp;Y393))/COUNTIF(Y391:Y398,Y393))))</f>
        <v>0</v>
      </c>
    </row>
    <row r="394" spans="1:49" ht="15" x14ac:dyDescent="0.2">
      <c r="B394" s="11" t="s">
        <v>311</v>
      </c>
      <c r="C394" s="18" t="s">
        <v>221</v>
      </c>
      <c r="D394" s="7">
        <v>44</v>
      </c>
      <c r="E394" s="7">
        <v>26</v>
      </c>
      <c r="F394" s="7">
        <v>35</v>
      </c>
      <c r="G394" s="7">
        <v>37</v>
      </c>
      <c r="H394" s="7">
        <v>44</v>
      </c>
      <c r="I394" s="7">
        <v>44</v>
      </c>
      <c r="J394" s="7">
        <v>45</v>
      </c>
      <c r="K394" s="7">
        <v>40</v>
      </c>
      <c r="L394" s="7">
        <v>35</v>
      </c>
      <c r="M394" s="7">
        <v>43</v>
      </c>
      <c r="N394" s="7">
        <v>33</v>
      </c>
      <c r="O394" s="7">
        <v>38</v>
      </c>
      <c r="P394" s="7">
        <v>43</v>
      </c>
      <c r="Q394" s="7">
        <v>40</v>
      </c>
      <c r="R394" s="7">
        <v>36</v>
      </c>
      <c r="S394" s="7">
        <v>45</v>
      </c>
      <c r="T394" s="7">
        <v>34</v>
      </c>
      <c r="U394" s="7"/>
      <c r="V394" s="7"/>
      <c r="W394" s="7"/>
      <c r="X394" s="7"/>
      <c r="Y394" s="7"/>
      <c r="Z394" s="13">
        <f t="shared" si="5971"/>
        <v>38.941176470588232</v>
      </c>
      <c r="AB394" s="1">
        <f>IF(COUNT(D394)&lt;1,0,IF((D$3-COUNTIF(D391:D398,"&lt;"&amp;D394))&lt;0,0,IF(((D$3-COUNTIF(D391:D398,"&lt;"&amp;D394))/COUNTIF(D391:D398,D394))&gt;1,1,(D$3-COUNTIF(D391:D398,"&lt;"&amp;D394))/COUNTIF(D391:D398,D394))))</f>
        <v>0</v>
      </c>
      <c r="AC394" s="1">
        <f t="shared" ref="AC394" si="6014">IF(COUNT(E394)&lt;1,0,IF((E$3-COUNTIF(E391:E398,"&lt;"&amp;E394))&lt;0,0,IF(((E$3-COUNTIF(E391:E398,"&lt;"&amp;E394))/COUNTIF(E391:E398,E394))&gt;1,1,(E$3-COUNTIF(E391:E398,"&lt;"&amp;E394))/COUNTIF(E391:E398,E394))))</f>
        <v>1</v>
      </c>
      <c r="AD394" s="1">
        <f t="shared" ref="AD394" si="6015">IF(COUNT(F394)&lt;1,0,IF((F$3-COUNTIF(F391:F398,"&lt;"&amp;F394))&lt;0,0,IF(((F$3-COUNTIF(F391:F398,"&lt;"&amp;F394))/COUNTIF(F391:F398,F394))&gt;1,1,(F$3-COUNTIF(F391:F398,"&lt;"&amp;F394))/COUNTIF(F391:F398,F394))))</f>
        <v>1</v>
      </c>
      <c r="AE394" s="1">
        <f t="shared" ref="AE394" si="6016">IF(COUNT(G394)&lt;1,0,IF((G$3-COUNTIF(G391:G398,"&lt;"&amp;G394))&lt;0,0,IF(((G$3-COUNTIF(G391:G398,"&lt;"&amp;G394))/COUNTIF(G391:G398,G394))&gt;1,1,(G$3-COUNTIF(G391:G398,"&lt;"&amp;G394))/COUNTIF(G391:G398,G394))))</f>
        <v>1</v>
      </c>
      <c r="AF394" s="1">
        <f t="shared" ref="AF394" si="6017">IF(COUNT(H394)&lt;1,0,IF((H$3-COUNTIF(H391:H398,"&lt;"&amp;H394))&lt;0,0,IF(((H$3-COUNTIF(H391:H398,"&lt;"&amp;H394))/COUNTIF(H391:H398,H394))&gt;1,1,(H$3-COUNTIF(H391:H398,"&lt;"&amp;H394))/COUNTIF(H391:H398,H394))))</f>
        <v>0.25</v>
      </c>
      <c r="AG394" s="1">
        <f t="shared" ref="AG394" si="6018">IF(COUNT(I394)&lt;1,0,IF((I$3-COUNTIF(I391:I398,"&lt;"&amp;I394))&lt;0,0,IF(((I$3-COUNTIF(I391:I398,"&lt;"&amp;I394))/COUNTIF(I391:I398,I394))&gt;1,1,(I$3-COUNTIF(I391:I398,"&lt;"&amp;I394))/COUNTIF(I391:I398,I394))))</f>
        <v>0</v>
      </c>
      <c r="AH394" s="1">
        <f t="shared" ref="AH394" si="6019">IF(COUNT(J394)&lt;1,0,IF((J$3-COUNTIF(J391:J398,"&lt;"&amp;J394))&lt;0,0,IF(((J$3-COUNTIF(J391:J398,"&lt;"&amp;J394))/COUNTIF(J391:J398,J394))&gt;1,1,(J$3-COUNTIF(J391:J398,"&lt;"&amp;J394))/COUNTIF(J391:J398,J394))))</f>
        <v>0</v>
      </c>
      <c r="AI394" s="1">
        <f t="shared" ref="AI394" si="6020">IF(COUNT(K394)&lt;1,0,IF((K$3-COUNTIF(K391:K398,"&lt;"&amp;K394))&lt;0,0,IF(((K$3-COUNTIF(K391:K398,"&lt;"&amp;K394))/COUNTIF(K391:K398,K394))&gt;1,1,(K$3-COUNTIF(K391:K398,"&lt;"&amp;K394))/COUNTIF(K391:K398,K394))))</f>
        <v>0.33333333333333331</v>
      </c>
      <c r="AJ394" s="1">
        <f t="shared" ref="AJ394" si="6021">IF(COUNT(L394)&lt;1,0,IF((L$3-COUNTIF(L391:L398,"&lt;"&amp;L394))&lt;0,0,IF(((L$3-COUNTIF(L391:L398,"&lt;"&amp;L394))/COUNTIF(L391:L398,L394))&gt;1,1,(L$3-COUNTIF(L391:L398,"&lt;"&amp;L394))/COUNTIF(L391:L398,L394))))</f>
        <v>1</v>
      </c>
      <c r="AK394" s="1">
        <f t="shared" ref="AK394" si="6022">IF(COUNT(M394)&lt;1,0,IF((M$3-COUNTIF(M391:M398,"&lt;"&amp;M394))&lt;0,0,IF(((M$3-COUNTIF(M391:M398,"&lt;"&amp;M394))/COUNTIF(M391:M398,M394))&gt;1,1,(M$3-COUNTIF(M391:M398,"&lt;"&amp;M394))/COUNTIF(M391:M398,M394))))</f>
        <v>0</v>
      </c>
      <c r="AL394" s="1">
        <f t="shared" ref="AL394" si="6023">IF(COUNT(N394)&lt;1,0,IF((N$3-COUNTIF(N391:N398,"&lt;"&amp;N394))&lt;0,0,IF(((N$3-COUNTIF(N391:N398,"&lt;"&amp;N394))/COUNTIF(N391:N398,N394))&gt;1,1,(N$3-COUNTIF(N391:N398,"&lt;"&amp;N394))/COUNTIF(N391:N398,N394))))</f>
        <v>1</v>
      </c>
      <c r="AM394" s="1">
        <f t="shared" ref="AM394" si="6024">IF(COUNT(O394)&lt;1,0,IF((O$3-COUNTIF(O391:O398,"&lt;"&amp;O394))&lt;0,0,IF(((O$3-COUNTIF(O391:O398,"&lt;"&amp;O394))/COUNTIF(O391:O398,O394))&gt;1,1,(O$3-COUNTIF(O391:O398,"&lt;"&amp;O394))/COUNTIF(O391:O398,O394))))</f>
        <v>1</v>
      </c>
      <c r="AN394" s="1">
        <f t="shared" ref="AN394" si="6025">IF(COUNT(P394)&lt;1,0,IF((P$3-COUNTIF(P391:P398,"&lt;"&amp;P394))&lt;0,0,IF(((P$3-COUNTIF(P391:P398,"&lt;"&amp;P394))/COUNTIF(P391:P398,P394))&gt;1,1,(P$3-COUNTIF(P391:P398,"&lt;"&amp;P394))/COUNTIF(P391:P398,P394))))</f>
        <v>0.33333333333333331</v>
      </c>
      <c r="AO394" s="1">
        <f t="shared" ref="AO394" si="6026">IF(COUNT(Q394)&lt;1,0,IF((Q$3-COUNTIF(Q391:Q398,"&lt;"&amp;Q394))&lt;0,0,IF(((Q$3-COUNTIF(Q391:Q398,"&lt;"&amp;Q394))/COUNTIF(Q391:Q398,Q394))&gt;1,1,(Q$3-COUNTIF(Q391:Q398,"&lt;"&amp;Q394))/COUNTIF(Q391:Q398,Q394))))</f>
        <v>1</v>
      </c>
      <c r="AP394" s="1">
        <f t="shared" ref="AP394" si="6027">IF(COUNT(R394)&lt;1,0,IF((R$3-COUNTIF(R391:R398,"&lt;"&amp;R394))&lt;0,0,IF(((R$3-COUNTIF(R391:R398,"&lt;"&amp;R394))/COUNTIF(R391:R398,R394))&gt;1,1,(R$3-COUNTIF(R391:R398,"&lt;"&amp;R394))/COUNTIF(R391:R398,R394))))</f>
        <v>1</v>
      </c>
      <c r="AQ394" s="1">
        <f t="shared" ref="AQ394" si="6028">IF(COUNT(S394)&lt;1,0,IF((S$3-COUNTIF(S391:S398,"&lt;"&amp;S394))&lt;0,0,IF(((S$3-COUNTIF(S391:S398,"&lt;"&amp;S394))/COUNTIF(S391:S398,S394))&gt;1,1,(S$3-COUNTIF(S391:S398,"&lt;"&amp;S394))/COUNTIF(S391:S398,S394))))</f>
        <v>0.25</v>
      </c>
      <c r="AR394" s="1">
        <f t="shared" ref="AR394" si="6029">IF(COUNT(T394)&lt;1,0,IF((T$3-COUNTIF(T391:T398,"&lt;"&amp;T394))&lt;0,0,IF(((T$3-COUNTIF(T391:T398,"&lt;"&amp;T394))/COUNTIF(T391:T398,T394))&gt;1,1,(T$3-COUNTIF(T391:T398,"&lt;"&amp;T394))/COUNTIF(T391:T398,T394))))</f>
        <v>1</v>
      </c>
      <c r="AS394" s="1">
        <f t="shared" ref="AS394" si="6030">IF(COUNT(U394)&lt;1,0,IF((U$3-COUNTIF(U391:U398,"&lt;"&amp;U394))&lt;0,0,IF(((U$3-COUNTIF(U391:U398,"&lt;"&amp;U394))/COUNTIF(U391:U398,U394))&gt;1,1,(U$3-COUNTIF(U391:U398,"&lt;"&amp;U394))/COUNTIF(U391:U398,U394))))</f>
        <v>0</v>
      </c>
      <c r="AT394" s="1">
        <f t="shared" ref="AT394" si="6031">IF(COUNT(V394)&lt;1,0,IF((V$3-COUNTIF(V391:V398,"&lt;"&amp;V394))&lt;0,0,IF(((V$3-COUNTIF(V391:V398,"&lt;"&amp;V394))/COUNTIF(V391:V398,V394))&gt;1,1,(V$3-COUNTIF(V391:V398,"&lt;"&amp;V394))/COUNTIF(V391:V398,V394))))</f>
        <v>0</v>
      </c>
      <c r="AU394" s="1">
        <f t="shared" ref="AU394" si="6032">IF(COUNT(W394)&lt;1,0,IF((W$3-COUNTIF(W391:W398,"&lt;"&amp;W394))&lt;0,0,IF(((W$3-COUNTIF(W391:W398,"&lt;"&amp;W394))/COUNTIF(W391:W398,W394))&gt;1,1,(W$3-COUNTIF(W391:W398,"&lt;"&amp;W394))/COUNTIF(W391:W398,W394))))</f>
        <v>0</v>
      </c>
      <c r="AV394" s="1">
        <f t="shared" ref="AV394" si="6033">IF(COUNT(X394)&lt;1,0,IF((X$3-COUNTIF(X391:X398,"&lt;"&amp;X394))&lt;0,0,IF(((X$3-COUNTIF(X391:X398,"&lt;"&amp;X394))/COUNTIF(X391:X398,X394))&gt;1,1,(X$3-COUNTIF(X391:X398,"&lt;"&amp;X394))/COUNTIF(X391:X398,X394))))</f>
        <v>0</v>
      </c>
      <c r="AW394" s="1">
        <f t="shared" ref="AW394" si="6034">IF(COUNT(Y394)&lt;1,0,IF((Y$3-COUNTIF(Y391:Y398,"&lt;"&amp;Y394))&lt;0,0,IF(((Y$3-COUNTIF(Y391:Y398,"&lt;"&amp;Y394))/COUNTIF(Y391:Y398,Y394))&gt;1,1,(Y$3-COUNTIF(Y391:Y398,"&lt;"&amp;Y394))/COUNTIF(Y391:Y398,Y394))))</f>
        <v>0</v>
      </c>
    </row>
    <row r="395" spans="1:49" ht="15" x14ac:dyDescent="0.2">
      <c r="B395" s="11" t="s">
        <v>312</v>
      </c>
      <c r="C395" s="11" t="s">
        <v>221</v>
      </c>
      <c r="D395" s="7">
        <v>35</v>
      </c>
      <c r="E395" s="7">
        <v>35</v>
      </c>
      <c r="F395" s="7">
        <v>30</v>
      </c>
      <c r="G395" s="7">
        <v>35</v>
      </c>
      <c r="H395" s="7">
        <v>42</v>
      </c>
      <c r="I395" s="7">
        <v>35</v>
      </c>
      <c r="J395" s="7">
        <v>43</v>
      </c>
      <c r="K395" s="7">
        <v>38</v>
      </c>
      <c r="L395" s="7">
        <v>39</v>
      </c>
      <c r="M395" s="7">
        <v>29</v>
      </c>
      <c r="N395" s="7">
        <v>44</v>
      </c>
      <c r="O395" s="7">
        <v>38</v>
      </c>
      <c r="P395" s="7">
        <v>32</v>
      </c>
      <c r="Q395" s="7">
        <v>42</v>
      </c>
      <c r="R395" s="7">
        <v>38</v>
      </c>
      <c r="S395" s="7">
        <v>37</v>
      </c>
      <c r="T395" s="7">
        <v>40</v>
      </c>
      <c r="U395" s="7"/>
      <c r="V395" s="7"/>
      <c r="W395" s="7"/>
      <c r="X395" s="7"/>
      <c r="Y395" s="7"/>
      <c r="Z395" s="13">
        <f t="shared" si="5971"/>
        <v>37.176470588235297</v>
      </c>
      <c r="AB395" s="1">
        <f>IF(COUNT(D395)&lt;1,0,IF((D$3-COUNTIF(D391:D398,"&lt;"&amp;D395))&lt;0,0,IF(((D$3-COUNTIF(D391:D398,"&lt;"&amp;D395))/COUNTIF(D391:D398,D395))&gt;1,1,(D$3-COUNTIF(D391:D398,"&lt;"&amp;D395))/COUNTIF(D391:D398,D395))))</f>
        <v>1</v>
      </c>
      <c r="AC395" s="1">
        <f t="shared" ref="AC395" si="6035">IF(COUNT(E395)&lt;1,0,IF((E$3-COUNTIF(E391:E398,"&lt;"&amp;E395))&lt;0,0,IF(((E$3-COUNTIF(E391:E398,"&lt;"&amp;E395))/COUNTIF(E391:E398,E395))&gt;1,1,(E$3-COUNTIF(E391:E398,"&lt;"&amp;E395))/COUNTIF(E391:E398,E395))))</f>
        <v>1</v>
      </c>
      <c r="AD395" s="1">
        <f t="shared" ref="AD395" si="6036">IF(COUNT(F395)&lt;1,0,IF((F$3-COUNTIF(F391:F398,"&lt;"&amp;F395))&lt;0,0,IF(((F$3-COUNTIF(F391:F398,"&lt;"&amp;F395))/COUNTIF(F391:F398,F395))&gt;1,1,(F$3-COUNTIF(F391:F398,"&lt;"&amp;F395))/COUNTIF(F391:F398,F395))))</f>
        <v>1</v>
      </c>
      <c r="AE395" s="1">
        <f t="shared" ref="AE395" si="6037">IF(COUNT(G395)&lt;1,0,IF((G$3-COUNTIF(G391:G398,"&lt;"&amp;G395))&lt;0,0,IF(((G$3-COUNTIF(G391:G398,"&lt;"&amp;G395))/COUNTIF(G391:G398,G395))&gt;1,1,(G$3-COUNTIF(G391:G398,"&lt;"&amp;G395))/COUNTIF(G391:G398,G395))))</f>
        <v>1</v>
      </c>
      <c r="AF395" s="1">
        <f t="shared" ref="AF395" si="6038">IF(COUNT(H395)&lt;1,0,IF((H$3-COUNTIF(H391:H398,"&lt;"&amp;H395))&lt;0,0,IF(((H$3-COUNTIF(H391:H398,"&lt;"&amp;H395))/COUNTIF(H391:H398,H395))&gt;1,1,(H$3-COUNTIF(H391:H398,"&lt;"&amp;H395))/COUNTIF(H391:H398,H395))))</f>
        <v>1</v>
      </c>
      <c r="AG395" s="1">
        <f t="shared" ref="AG395" si="6039">IF(COUNT(I395)&lt;1,0,IF((I$3-COUNTIF(I391:I398,"&lt;"&amp;I395))&lt;0,0,IF(((I$3-COUNTIF(I391:I398,"&lt;"&amp;I395))/COUNTIF(I391:I398,I395))&gt;1,1,(I$3-COUNTIF(I391:I398,"&lt;"&amp;I395))/COUNTIF(I391:I398,I395))))</f>
        <v>1</v>
      </c>
      <c r="AH395" s="1">
        <f t="shared" ref="AH395" si="6040">IF(COUNT(J395)&lt;1,0,IF((J$3-COUNTIF(J391:J398,"&lt;"&amp;J395))&lt;0,0,IF(((J$3-COUNTIF(J391:J398,"&lt;"&amp;J395))/COUNTIF(J391:J398,J395))&gt;1,1,(J$3-COUNTIF(J391:J398,"&lt;"&amp;J395))/COUNTIF(J391:J398,J395))))</f>
        <v>0</v>
      </c>
      <c r="AI395" s="1">
        <f t="shared" ref="AI395" si="6041">IF(COUNT(K395)&lt;1,0,IF((K$3-COUNTIF(K391:K398,"&lt;"&amp;K395))&lt;0,0,IF(((K$3-COUNTIF(K391:K398,"&lt;"&amp;K395))/COUNTIF(K391:K398,K395))&gt;1,1,(K$3-COUNTIF(K391:K398,"&lt;"&amp;K395))/COUNTIF(K391:K398,K395))))</f>
        <v>1</v>
      </c>
      <c r="AJ395" s="1">
        <f t="shared" ref="AJ395" si="6042">IF(COUNT(L395)&lt;1,0,IF((L$3-COUNTIF(L391:L398,"&lt;"&amp;L395))&lt;0,0,IF(((L$3-COUNTIF(L391:L398,"&lt;"&amp;L395))/COUNTIF(L391:L398,L395))&gt;1,1,(L$3-COUNTIF(L391:L398,"&lt;"&amp;L395))/COUNTIF(L391:L398,L395))))</f>
        <v>0</v>
      </c>
      <c r="AK395" s="1">
        <f t="shared" ref="AK395" si="6043">IF(COUNT(M395)&lt;1,0,IF((M$3-COUNTIF(M391:M398,"&lt;"&amp;M395))&lt;0,0,IF(((M$3-COUNTIF(M391:M398,"&lt;"&amp;M395))/COUNTIF(M391:M398,M395))&gt;1,1,(M$3-COUNTIF(M391:M398,"&lt;"&amp;M395))/COUNTIF(M391:M398,M395))))</f>
        <v>1</v>
      </c>
      <c r="AL395" s="1">
        <f t="shared" ref="AL395" si="6044">IF(COUNT(N395)&lt;1,0,IF((N$3-COUNTIF(N391:N398,"&lt;"&amp;N395))&lt;0,0,IF(((N$3-COUNTIF(N391:N398,"&lt;"&amp;N395))/COUNTIF(N391:N398,N395))&gt;1,1,(N$3-COUNTIF(N391:N398,"&lt;"&amp;N395))/COUNTIF(N391:N398,N395))))</f>
        <v>0</v>
      </c>
      <c r="AM395" s="1">
        <f t="shared" ref="AM395" si="6045">IF(COUNT(O395)&lt;1,0,IF((O$3-COUNTIF(O391:O398,"&lt;"&amp;O395))&lt;0,0,IF(((O$3-COUNTIF(O391:O398,"&lt;"&amp;O395))/COUNTIF(O391:O398,O395))&gt;1,1,(O$3-COUNTIF(O391:O398,"&lt;"&amp;O395))/COUNTIF(O391:O398,O395))))</f>
        <v>1</v>
      </c>
      <c r="AN395" s="1">
        <f t="shared" ref="AN395" si="6046">IF(COUNT(P395)&lt;1,0,IF((P$3-COUNTIF(P391:P398,"&lt;"&amp;P395))&lt;0,0,IF(((P$3-COUNTIF(P391:P398,"&lt;"&amp;P395))/COUNTIF(P391:P398,P395))&gt;1,1,(P$3-COUNTIF(P391:P398,"&lt;"&amp;P395))/COUNTIF(P391:P398,P395))))</f>
        <v>1</v>
      </c>
      <c r="AO395" s="1">
        <f t="shared" ref="AO395" si="6047">IF(COUNT(Q395)&lt;1,0,IF((Q$3-COUNTIF(Q391:Q398,"&lt;"&amp;Q395))&lt;0,0,IF(((Q$3-COUNTIF(Q391:Q398,"&lt;"&amp;Q395))/COUNTIF(Q391:Q398,Q395))&gt;1,1,(Q$3-COUNTIF(Q391:Q398,"&lt;"&amp;Q395))/COUNTIF(Q391:Q398,Q395))))</f>
        <v>0.5</v>
      </c>
      <c r="AP395" s="1">
        <f t="shared" ref="AP395" si="6048">IF(COUNT(R395)&lt;1,0,IF((R$3-COUNTIF(R391:R398,"&lt;"&amp;R395))&lt;0,0,IF(((R$3-COUNTIF(R391:R398,"&lt;"&amp;R395))/COUNTIF(R391:R398,R395))&gt;1,1,(R$3-COUNTIF(R391:R398,"&lt;"&amp;R395))/COUNTIF(R391:R398,R395))))</f>
        <v>1</v>
      </c>
      <c r="AQ395" s="1">
        <f t="shared" ref="AQ395" si="6049">IF(COUNT(S395)&lt;1,0,IF((S$3-COUNTIF(S391:S398,"&lt;"&amp;S395))&lt;0,0,IF(((S$3-COUNTIF(S391:S398,"&lt;"&amp;S395))/COUNTIF(S391:S398,S395))&gt;1,1,(S$3-COUNTIF(S391:S398,"&lt;"&amp;S395))/COUNTIF(S391:S398,S395))))</f>
        <v>1</v>
      </c>
      <c r="AR395" s="1">
        <f t="shared" ref="AR395" si="6050">IF(COUNT(T395)&lt;1,0,IF((T$3-COUNTIF(T391:T398,"&lt;"&amp;T395))&lt;0,0,IF(((T$3-COUNTIF(T391:T398,"&lt;"&amp;T395))/COUNTIF(T391:T398,T395))&gt;1,1,(T$3-COUNTIF(T391:T398,"&lt;"&amp;T395))/COUNTIF(T391:T398,T395))))</f>
        <v>0</v>
      </c>
      <c r="AS395" s="1">
        <f t="shared" ref="AS395" si="6051">IF(COUNT(U395)&lt;1,0,IF((U$3-COUNTIF(U391:U398,"&lt;"&amp;U395))&lt;0,0,IF(((U$3-COUNTIF(U391:U398,"&lt;"&amp;U395))/COUNTIF(U391:U398,U395))&gt;1,1,(U$3-COUNTIF(U391:U398,"&lt;"&amp;U395))/COUNTIF(U391:U398,U395))))</f>
        <v>0</v>
      </c>
      <c r="AT395" s="1">
        <f t="shared" ref="AT395" si="6052">IF(COUNT(V395)&lt;1,0,IF((V$3-COUNTIF(V391:V398,"&lt;"&amp;V395))&lt;0,0,IF(((V$3-COUNTIF(V391:V398,"&lt;"&amp;V395))/COUNTIF(V391:V398,V395))&gt;1,1,(V$3-COUNTIF(V391:V398,"&lt;"&amp;V395))/COUNTIF(V391:V398,V395))))</f>
        <v>0</v>
      </c>
      <c r="AU395" s="1">
        <f t="shared" ref="AU395" si="6053">IF(COUNT(W395)&lt;1,0,IF((W$3-COUNTIF(W391:W398,"&lt;"&amp;W395))&lt;0,0,IF(((W$3-COUNTIF(W391:W398,"&lt;"&amp;W395))/COUNTIF(W391:W398,W395))&gt;1,1,(W$3-COUNTIF(W391:W398,"&lt;"&amp;W395))/COUNTIF(W391:W398,W395))))</f>
        <v>0</v>
      </c>
      <c r="AV395" s="1">
        <f t="shared" ref="AV395" si="6054">IF(COUNT(X395)&lt;1,0,IF((X$3-COUNTIF(X391:X398,"&lt;"&amp;X395))&lt;0,0,IF(((X$3-COUNTIF(X391:X398,"&lt;"&amp;X395))/COUNTIF(X391:X398,X395))&gt;1,1,(X$3-COUNTIF(X391:X398,"&lt;"&amp;X395))/COUNTIF(X391:X398,X395))))</f>
        <v>0</v>
      </c>
      <c r="AW395" s="1">
        <f t="shared" ref="AW395" si="6055">IF(COUNT(Y395)&lt;1,0,IF((Y$3-COUNTIF(Y391:Y398,"&lt;"&amp;Y395))&lt;0,0,IF(((Y$3-COUNTIF(Y391:Y398,"&lt;"&amp;Y395))/COUNTIF(Y391:Y398,Y395))&gt;1,1,(Y$3-COUNTIF(Y391:Y398,"&lt;"&amp;Y395))/COUNTIF(Y391:Y398,Y395))))</f>
        <v>0</v>
      </c>
    </row>
    <row r="396" spans="1:49" ht="15" x14ac:dyDescent="0.2">
      <c r="B396" s="11" t="s">
        <v>313</v>
      </c>
      <c r="C396" s="11" t="s">
        <v>221</v>
      </c>
      <c r="D396" s="7">
        <v>28</v>
      </c>
      <c r="E396" s="7">
        <v>38</v>
      </c>
      <c r="F396" s="7">
        <v>33</v>
      </c>
      <c r="G396" s="7">
        <v>32</v>
      </c>
      <c r="H396" s="7">
        <v>44</v>
      </c>
      <c r="I396" s="7">
        <v>39</v>
      </c>
      <c r="J396" s="7">
        <v>37</v>
      </c>
      <c r="K396" s="7">
        <v>39</v>
      </c>
      <c r="L396" s="7">
        <v>44</v>
      </c>
      <c r="M396" s="7">
        <v>37</v>
      </c>
      <c r="N396" s="7">
        <v>45</v>
      </c>
      <c r="O396" s="7">
        <v>36</v>
      </c>
      <c r="P396" s="7">
        <v>40</v>
      </c>
      <c r="Q396" s="7">
        <v>32</v>
      </c>
      <c r="R396" s="7">
        <v>40</v>
      </c>
      <c r="S396" s="7">
        <v>38</v>
      </c>
      <c r="T396" s="7">
        <v>40</v>
      </c>
      <c r="U396" s="7"/>
      <c r="V396" s="7"/>
      <c r="W396" s="7"/>
      <c r="X396" s="7"/>
      <c r="Y396" s="7"/>
      <c r="Z396" s="13">
        <f t="shared" si="5971"/>
        <v>37.764705882352942</v>
      </c>
      <c r="AB396" s="1">
        <f>IF(COUNT(D396)&lt;1,0,IF((D$3-COUNTIF(D391:D398,"&lt;"&amp;D396))&lt;0,0,IF(((D$3-COUNTIF(D391:D398,"&lt;"&amp;D396))/COUNTIF(D391:D398,D396))&gt;1,1,(D$3-COUNTIF(D391:D398,"&lt;"&amp;D396))/COUNTIF(D391:D398,D396))))</f>
        <v>1</v>
      </c>
      <c r="AC396" s="1">
        <f t="shared" ref="AC396" si="6056">IF(COUNT(E396)&lt;1,0,IF((E$3-COUNTIF(E391:E398,"&lt;"&amp;E396))&lt;0,0,IF(((E$3-COUNTIF(E391:E398,"&lt;"&amp;E396))/COUNTIF(E391:E398,E396))&gt;1,1,(E$3-COUNTIF(E391:E398,"&lt;"&amp;E396))/COUNTIF(E391:E398,E396))))</f>
        <v>1</v>
      </c>
      <c r="AD396" s="1">
        <f t="shared" ref="AD396" si="6057">IF(COUNT(F396)&lt;1,0,IF((F$3-COUNTIF(F391:F398,"&lt;"&amp;F396))&lt;0,0,IF(((F$3-COUNTIF(F391:F398,"&lt;"&amp;F396))/COUNTIF(F391:F398,F396))&gt;1,1,(F$3-COUNTIF(F391:F398,"&lt;"&amp;F396))/COUNTIF(F391:F398,F396))))</f>
        <v>1</v>
      </c>
      <c r="AE396" s="1">
        <f t="shared" ref="AE396" si="6058">IF(COUNT(G396)&lt;1,0,IF((G$3-COUNTIF(G391:G398,"&lt;"&amp;G396))&lt;0,0,IF(((G$3-COUNTIF(G391:G398,"&lt;"&amp;G396))/COUNTIF(G391:G398,G396))&gt;1,1,(G$3-COUNTIF(G391:G398,"&lt;"&amp;G396))/COUNTIF(G391:G398,G396))))</f>
        <v>1</v>
      </c>
      <c r="AF396" s="1">
        <f t="shared" ref="AF396" si="6059">IF(COUNT(H396)&lt;1,0,IF((H$3-COUNTIF(H391:H398,"&lt;"&amp;H396))&lt;0,0,IF(((H$3-COUNTIF(H391:H398,"&lt;"&amp;H396))/COUNTIF(H391:H398,H396))&gt;1,1,(H$3-COUNTIF(H391:H398,"&lt;"&amp;H396))/COUNTIF(H391:H398,H396))))</f>
        <v>0.25</v>
      </c>
      <c r="AG396" s="1">
        <f t="shared" ref="AG396" si="6060">IF(COUNT(I396)&lt;1,0,IF((I$3-COUNTIF(I391:I398,"&lt;"&amp;I396))&lt;0,0,IF(((I$3-COUNTIF(I391:I398,"&lt;"&amp;I396))/COUNTIF(I391:I398,I396))&gt;1,1,(I$3-COUNTIF(I391:I398,"&lt;"&amp;I396))/COUNTIF(I391:I398,I396))))</f>
        <v>1</v>
      </c>
      <c r="AH396" s="1">
        <f t="shared" ref="AH396" si="6061">IF(COUNT(J396)&lt;1,0,IF((J$3-COUNTIF(J391:J398,"&lt;"&amp;J396))&lt;0,0,IF(((J$3-COUNTIF(J391:J398,"&lt;"&amp;J396))/COUNTIF(J391:J398,J396))&gt;1,1,(J$3-COUNTIF(J391:J398,"&lt;"&amp;J396))/COUNTIF(J391:J398,J396))))</f>
        <v>1</v>
      </c>
      <c r="AI396" s="1">
        <f t="shared" ref="AI396" si="6062">IF(COUNT(K396)&lt;1,0,IF((K$3-COUNTIF(K391:K398,"&lt;"&amp;K396))&lt;0,0,IF(((K$3-COUNTIF(K391:K398,"&lt;"&amp;K396))/COUNTIF(K391:K398,K396))&gt;1,1,(K$3-COUNTIF(K391:K398,"&lt;"&amp;K396))/COUNTIF(K391:K398,K396))))</f>
        <v>1</v>
      </c>
      <c r="AJ396" s="1">
        <f t="shared" ref="AJ396" si="6063">IF(COUNT(L396)&lt;1,0,IF((L$3-COUNTIF(L391:L398,"&lt;"&amp;L396))&lt;0,0,IF(((L$3-COUNTIF(L391:L398,"&lt;"&amp;L396))/COUNTIF(L391:L398,L396))&gt;1,1,(L$3-COUNTIF(L391:L398,"&lt;"&amp;L396))/COUNTIF(L391:L398,L396))))</f>
        <v>0</v>
      </c>
      <c r="AK396" s="1">
        <f t="shared" ref="AK396" si="6064">IF(COUNT(M396)&lt;1,0,IF((M$3-COUNTIF(M391:M398,"&lt;"&amp;M396))&lt;0,0,IF(((M$3-COUNTIF(M391:M398,"&lt;"&amp;M396))/COUNTIF(M391:M398,M396))&gt;1,1,(M$3-COUNTIF(M391:M398,"&lt;"&amp;M396))/COUNTIF(M391:M398,M396))))</f>
        <v>1</v>
      </c>
      <c r="AL396" s="1">
        <f t="shared" ref="AL396" si="6065">IF(COUNT(N396)&lt;1,0,IF((N$3-COUNTIF(N391:N398,"&lt;"&amp;N396))&lt;0,0,IF(((N$3-COUNTIF(N391:N398,"&lt;"&amp;N396))/COUNTIF(N391:N398,N396))&gt;1,1,(N$3-COUNTIF(N391:N398,"&lt;"&amp;N396))/COUNTIF(N391:N398,N396))))</f>
        <v>0</v>
      </c>
      <c r="AM396" s="1">
        <f t="shared" ref="AM396" si="6066">IF(COUNT(O396)&lt;1,0,IF((O$3-COUNTIF(O391:O398,"&lt;"&amp;O396))&lt;0,0,IF(((O$3-COUNTIF(O391:O398,"&lt;"&amp;O396))/COUNTIF(O391:O398,O396))&gt;1,1,(O$3-COUNTIF(O391:O398,"&lt;"&amp;O396))/COUNTIF(O391:O398,O396))))</f>
        <v>1</v>
      </c>
      <c r="AN396" s="1">
        <f t="shared" ref="AN396" si="6067">IF(COUNT(P396)&lt;1,0,IF((P$3-COUNTIF(P391:P398,"&lt;"&amp;P396))&lt;0,0,IF(((P$3-COUNTIF(P391:P398,"&lt;"&amp;P396))/COUNTIF(P391:P398,P396))&gt;1,1,(P$3-COUNTIF(P391:P398,"&lt;"&amp;P396))/COUNTIF(P391:P398,P396))))</f>
        <v>1</v>
      </c>
      <c r="AO396" s="1">
        <f t="shared" ref="AO396" si="6068">IF(COUNT(Q396)&lt;1,0,IF((Q$3-COUNTIF(Q391:Q398,"&lt;"&amp;Q396))&lt;0,0,IF(((Q$3-COUNTIF(Q391:Q398,"&lt;"&amp;Q396))/COUNTIF(Q391:Q398,Q396))&gt;1,1,(Q$3-COUNTIF(Q391:Q398,"&lt;"&amp;Q396))/COUNTIF(Q391:Q398,Q396))))</f>
        <v>1</v>
      </c>
      <c r="AP396" s="1">
        <f t="shared" ref="AP396" si="6069">IF(COUNT(R396)&lt;1,0,IF((R$3-COUNTIF(R391:R398,"&lt;"&amp;R396))&lt;0,0,IF(((R$3-COUNTIF(R391:R398,"&lt;"&amp;R396))/COUNTIF(R391:R398,R396))&gt;1,1,(R$3-COUNTIF(R391:R398,"&lt;"&amp;R396))/COUNTIF(R391:R398,R396))))</f>
        <v>0</v>
      </c>
      <c r="AQ396" s="1">
        <f t="shared" ref="AQ396" si="6070">IF(COUNT(S396)&lt;1,0,IF((S$3-COUNTIF(S391:S398,"&lt;"&amp;S396))&lt;0,0,IF(((S$3-COUNTIF(S391:S398,"&lt;"&amp;S396))/COUNTIF(S391:S398,S396))&gt;1,1,(S$3-COUNTIF(S391:S398,"&lt;"&amp;S396))/COUNTIF(S391:S398,S396))))</f>
        <v>1</v>
      </c>
      <c r="AR396" s="1">
        <f t="shared" ref="AR396" si="6071">IF(COUNT(T396)&lt;1,0,IF((T$3-COUNTIF(T391:T398,"&lt;"&amp;T396))&lt;0,0,IF(((T$3-COUNTIF(T391:T398,"&lt;"&amp;T396))/COUNTIF(T391:T398,T396))&gt;1,1,(T$3-COUNTIF(T391:T398,"&lt;"&amp;T396))/COUNTIF(T391:T398,T396))))</f>
        <v>0</v>
      </c>
      <c r="AS396" s="1">
        <f t="shared" ref="AS396" si="6072">IF(COUNT(U396)&lt;1,0,IF((U$3-COUNTIF(U391:U398,"&lt;"&amp;U396))&lt;0,0,IF(((U$3-COUNTIF(U391:U398,"&lt;"&amp;U396))/COUNTIF(U391:U398,U396))&gt;1,1,(U$3-COUNTIF(U391:U398,"&lt;"&amp;U396))/COUNTIF(U391:U398,U396))))</f>
        <v>0</v>
      </c>
      <c r="AT396" s="1">
        <f t="shared" ref="AT396" si="6073">IF(COUNT(V396)&lt;1,0,IF((V$3-COUNTIF(V391:V398,"&lt;"&amp;V396))&lt;0,0,IF(((V$3-COUNTIF(V391:V398,"&lt;"&amp;V396))/COUNTIF(V391:V398,V396))&gt;1,1,(V$3-COUNTIF(V391:V398,"&lt;"&amp;V396))/COUNTIF(V391:V398,V396))))</f>
        <v>0</v>
      </c>
      <c r="AU396" s="1">
        <f t="shared" ref="AU396" si="6074">IF(COUNT(W396)&lt;1,0,IF((W$3-COUNTIF(W391:W398,"&lt;"&amp;W396))&lt;0,0,IF(((W$3-COUNTIF(W391:W398,"&lt;"&amp;W396))/COUNTIF(W391:W398,W396))&gt;1,1,(W$3-COUNTIF(W391:W398,"&lt;"&amp;W396))/COUNTIF(W391:W398,W396))))</f>
        <v>0</v>
      </c>
      <c r="AV396" s="1">
        <f t="shared" ref="AV396" si="6075">IF(COUNT(X396)&lt;1,0,IF((X$3-COUNTIF(X391:X398,"&lt;"&amp;X396))&lt;0,0,IF(((X$3-COUNTIF(X391:X398,"&lt;"&amp;X396))/COUNTIF(X391:X398,X396))&gt;1,1,(X$3-COUNTIF(X391:X398,"&lt;"&amp;X396))/COUNTIF(X391:X398,X396))))</f>
        <v>0</v>
      </c>
      <c r="AW396" s="1">
        <f t="shared" ref="AW396" si="6076">IF(COUNT(Y396)&lt;1,0,IF((Y$3-COUNTIF(Y391:Y398,"&lt;"&amp;Y396))&lt;0,0,IF(((Y$3-COUNTIF(Y391:Y398,"&lt;"&amp;Y396))/COUNTIF(Y391:Y398,Y396))&gt;1,1,(Y$3-COUNTIF(Y391:Y398,"&lt;"&amp;Y396))/COUNTIF(Y391:Y398,Y396))))</f>
        <v>0</v>
      </c>
    </row>
    <row r="397" spans="1:49" ht="15" x14ac:dyDescent="0.2">
      <c r="B397" s="11" t="s">
        <v>314</v>
      </c>
      <c r="C397" s="11" t="s">
        <v>221</v>
      </c>
      <c r="D397" s="7">
        <v>30</v>
      </c>
      <c r="E397" s="7">
        <v>44</v>
      </c>
      <c r="F397" s="7">
        <v>40</v>
      </c>
      <c r="G397" s="7">
        <v>44</v>
      </c>
      <c r="H397" s="7">
        <v>43</v>
      </c>
      <c r="I397" s="7">
        <v>44</v>
      </c>
      <c r="J397" s="7">
        <v>42</v>
      </c>
      <c r="K397" s="7">
        <v>44</v>
      </c>
      <c r="L397" s="7">
        <v>33</v>
      </c>
      <c r="M397" s="7">
        <v>44</v>
      </c>
      <c r="N397" s="7">
        <v>41</v>
      </c>
      <c r="O397" s="7">
        <v>44</v>
      </c>
      <c r="P397" s="7">
        <v>44</v>
      </c>
      <c r="Q397" s="7">
        <v>45</v>
      </c>
      <c r="R397" s="7">
        <v>34</v>
      </c>
      <c r="S397" s="7">
        <v>45</v>
      </c>
      <c r="T397" s="7">
        <v>32</v>
      </c>
      <c r="U397" s="7"/>
      <c r="V397" s="7"/>
      <c r="W397" s="7"/>
      <c r="X397" s="7"/>
      <c r="Y397" s="7"/>
      <c r="Z397" s="13">
        <f t="shared" si="5971"/>
        <v>40.764705882352942</v>
      </c>
      <c r="AB397" s="1">
        <f>IF(COUNT(D397)&lt;1,0,IF((D$3-COUNTIF(D391:D398,"&lt;"&amp;D397))&lt;0,0,IF(((D$3-COUNTIF(D391:D398,"&lt;"&amp;D397))/COUNTIF(D391:D398,D397))&gt;1,1,(D$3-COUNTIF(D391:D398,"&lt;"&amp;D397))/COUNTIF(D391:D398,D397))))</f>
        <v>1</v>
      </c>
      <c r="AC397" s="1">
        <f t="shared" ref="AC397" si="6077">IF(COUNT(E397)&lt;1,0,IF((E$3-COUNTIF(E391:E398,"&lt;"&amp;E397))&lt;0,0,IF(((E$3-COUNTIF(E391:E398,"&lt;"&amp;E397))/COUNTIF(E391:E398,E397))&gt;1,1,(E$3-COUNTIF(E391:E398,"&lt;"&amp;E397))/COUNTIF(E391:E398,E397))))</f>
        <v>0</v>
      </c>
      <c r="AD397" s="1">
        <f t="shared" ref="AD397" si="6078">IF(COUNT(F397)&lt;1,0,IF((F$3-COUNTIF(F391:F398,"&lt;"&amp;F397))&lt;0,0,IF(((F$3-COUNTIF(F391:F398,"&lt;"&amp;F397))/COUNTIF(F391:F398,F397))&gt;1,1,(F$3-COUNTIF(F391:F398,"&lt;"&amp;F397))/COUNTIF(F391:F398,F397))))</f>
        <v>0</v>
      </c>
      <c r="AE397" s="1">
        <f t="shared" ref="AE397" si="6079">IF(COUNT(G397)&lt;1,0,IF((G$3-COUNTIF(G391:G398,"&lt;"&amp;G397))&lt;0,0,IF(((G$3-COUNTIF(G391:G398,"&lt;"&amp;G397))/COUNTIF(G391:G398,G397))&gt;1,1,(G$3-COUNTIF(G391:G398,"&lt;"&amp;G397))/COUNTIF(G391:G398,G397))))</f>
        <v>0</v>
      </c>
      <c r="AF397" s="1">
        <f t="shared" ref="AF397" si="6080">IF(COUNT(H397)&lt;1,0,IF((H$3-COUNTIF(H391:H398,"&lt;"&amp;H397))&lt;0,0,IF(((H$3-COUNTIF(H391:H398,"&lt;"&amp;H397))/COUNTIF(H391:H398,H397))&gt;1,1,(H$3-COUNTIF(H391:H398,"&lt;"&amp;H397))/COUNTIF(H391:H398,H397))))</f>
        <v>1</v>
      </c>
      <c r="AG397" s="1">
        <f t="shared" ref="AG397" si="6081">IF(COUNT(I397)&lt;1,0,IF((I$3-COUNTIF(I391:I398,"&lt;"&amp;I397))&lt;0,0,IF(((I$3-COUNTIF(I391:I398,"&lt;"&amp;I397))/COUNTIF(I391:I398,I397))&gt;1,1,(I$3-COUNTIF(I391:I398,"&lt;"&amp;I397))/COUNTIF(I391:I398,I397))))</f>
        <v>0</v>
      </c>
      <c r="AH397" s="1">
        <f t="shared" ref="AH397" si="6082">IF(COUNT(J397)&lt;1,0,IF((J$3-COUNTIF(J391:J398,"&lt;"&amp;J397))&lt;0,0,IF(((J$3-COUNTIF(J391:J398,"&lt;"&amp;J397))/COUNTIF(J391:J398,J397))&gt;1,1,(J$3-COUNTIF(J391:J398,"&lt;"&amp;J397))/COUNTIF(J391:J398,J397))))</f>
        <v>1</v>
      </c>
      <c r="AI397" s="1">
        <f t="shared" ref="AI397" si="6083">IF(COUNT(K397)&lt;1,0,IF((K$3-COUNTIF(K391:K398,"&lt;"&amp;K397))&lt;0,0,IF(((K$3-COUNTIF(K391:K398,"&lt;"&amp;K397))/COUNTIF(K391:K398,K397))&gt;1,1,(K$3-COUNTIF(K391:K398,"&lt;"&amp;K397))/COUNTIF(K391:K398,K397))))</f>
        <v>0</v>
      </c>
      <c r="AJ397" s="1">
        <f t="shared" ref="AJ397" si="6084">IF(COUNT(L397)&lt;1,0,IF((L$3-COUNTIF(L391:L398,"&lt;"&amp;L397))&lt;0,0,IF(((L$3-COUNTIF(L391:L398,"&lt;"&amp;L397))/COUNTIF(L391:L398,L397))&gt;1,1,(L$3-COUNTIF(L391:L398,"&lt;"&amp;L397))/COUNTIF(L391:L398,L397))))</f>
        <v>1</v>
      </c>
      <c r="AK397" s="1">
        <f t="shared" ref="AK397" si="6085">IF(COUNT(M397)&lt;1,0,IF((M$3-COUNTIF(M391:M398,"&lt;"&amp;M397))&lt;0,0,IF(((M$3-COUNTIF(M391:M398,"&lt;"&amp;M397))/COUNTIF(M391:M398,M397))&gt;1,1,(M$3-COUNTIF(M391:M398,"&lt;"&amp;M397))/COUNTIF(M391:M398,M397))))</f>
        <v>0</v>
      </c>
      <c r="AL397" s="1">
        <f t="shared" ref="AL397" si="6086">IF(COUNT(N397)&lt;1,0,IF((N$3-COUNTIF(N391:N398,"&lt;"&amp;N397))&lt;0,0,IF(((N$3-COUNTIF(N391:N398,"&lt;"&amp;N397))/COUNTIF(N391:N398,N397))&gt;1,1,(N$3-COUNTIF(N391:N398,"&lt;"&amp;N397))/COUNTIF(N391:N398,N397))))</f>
        <v>1</v>
      </c>
      <c r="AM397" s="1">
        <f t="shared" ref="AM397" si="6087">IF(COUNT(O397)&lt;1,0,IF((O$3-COUNTIF(O391:O398,"&lt;"&amp;O397))&lt;0,0,IF(((O$3-COUNTIF(O391:O398,"&lt;"&amp;O397))/COUNTIF(O391:O398,O397))&gt;1,1,(O$3-COUNTIF(O391:O398,"&lt;"&amp;O397))/COUNTIF(O391:O398,O397))))</f>
        <v>0</v>
      </c>
      <c r="AN397" s="1">
        <f t="shared" ref="AN397" si="6088">IF(COUNT(P397)&lt;1,0,IF((P$3-COUNTIF(P391:P398,"&lt;"&amp;P397))&lt;0,0,IF(((P$3-COUNTIF(P391:P398,"&lt;"&amp;P397))/COUNTIF(P391:P398,P397))&gt;1,1,(P$3-COUNTIF(P391:P398,"&lt;"&amp;P397))/COUNTIF(P391:P398,P397))))</f>
        <v>0</v>
      </c>
      <c r="AO397" s="1">
        <f t="shared" ref="AO397" si="6089">IF(COUNT(Q397)&lt;1,0,IF((Q$3-COUNTIF(Q391:Q398,"&lt;"&amp;Q397))&lt;0,0,IF(((Q$3-COUNTIF(Q391:Q398,"&lt;"&amp;Q397))/COUNTIF(Q391:Q398,Q397))&gt;1,1,(Q$3-COUNTIF(Q391:Q398,"&lt;"&amp;Q397))/COUNTIF(Q391:Q398,Q397))))</f>
        <v>0</v>
      </c>
      <c r="AP397" s="1">
        <f t="shared" ref="AP397" si="6090">IF(COUNT(R397)&lt;1,0,IF((R$3-COUNTIF(R391:R398,"&lt;"&amp;R397))&lt;0,0,IF(((R$3-COUNTIF(R391:R398,"&lt;"&amp;R397))/COUNTIF(R391:R398,R397))&gt;1,1,(R$3-COUNTIF(R391:R398,"&lt;"&amp;R397))/COUNTIF(R391:R398,R397))))</f>
        <v>1</v>
      </c>
      <c r="AQ397" s="1">
        <f t="shared" ref="AQ397" si="6091">IF(COUNT(S397)&lt;1,0,IF((S$3-COUNTIF(S391:S398,"&lt;"&amp;S397))&lt;0,0,IF(((S$3-COUNTIF(S391:S398,"&lt;"&amp;S397))/COUNTIF(S391:S398,S397))&gt;1,1,(S$3-COUNTIF(S391:S398,"&lt;"&amp;S397))/COUNTIF(S391:S398,S397))))</f>
        <v>0.25</v>
      </c>
      <c r="AR397" s="1">
        <f t="shared" ref="AR397" si="6092">IF(COUNT(T397)&lt;1,0,IF((T$3-COUNTIF(T391:T398,"&lt;"&amp;T397))&lt;0,0,IF(((T$3-COUNTIF(T391:T398,"&lt;"&amp;T397))/COUNTIF(T391:T398,T397))&gt;1,1,(T$3-COUNTIF(T391:T398,"&lt;"&amp;T397))/COUNTIF(T391:T398,T397))))</f>
        <v>1</v>
      </c>
      <c r="AS397" s="1">
        <f t="shared" ref="AS397" si="6093">IF(COUNT(U397)&lt;1,0,IF((U$3-COUNTIF(U391:U398,"&lt;"&amp;U397))&lt;0,0,IF(((U$3-COUNTIF(U391:U398,"&lt;"&amp;U397))/COUNTIF(U391:U398,U397))&gt;1,1,(U$3-COUNTIF(U391:U398,"&lt;"&amp;U397))/COUNTIF(U391:U398,U397))))</f>
        <v>0</v>
      </c>
      <c r="AT397" s="1">
        <f t="shared" ref="AT397" si="6094">IF(COUNT(V397)&lt;1,0,IF((V$3-COUNTIF(V391:V398,"&lt;"&amp;V397))&lt;0,0,IF(((V$3-COUNTIF(V391:V398,"&lt;"&amp;V397))/COUNTIF(V391:V398,V397))&gt;1,1,(V$3-COUNTIF(V391:V398,"&lt;"&amp;V397))/COUNTIF(V391:V398,V397))))</f>
        <v>0</v>
      </c>
      <c r="AU397" s="1">
        <f t="shared" ref="AU397" si="6095">IF(COUNT(W397)&lt;1,0,IF((W$3-COUNTIF(W391:W398,"&lt;"&amp;W397))&lt;0,0,IF(((W$3-COUNTIF(W391:W398,"&lt;"&amp;W397))/COUNTIF(W391:W398,W397))&gt;1,1,(W$3-COUNTIF(W391:W398,"&lt;"&amp;W397))/COUNTIF(W391:W398,W397))))</f>
        <v>0</v>
      </c>
      <c r="AV397" s="1">
        <f t="shared" ref="AV397" si="6096">IF(COUNT(X397)&lt;1,0,IF((X$3-COUNTIF(X391:X398,"&lt;"&amp;X397))&lt;0,0,IF(((X$3-COUNTIF(X391:X398,"&lt;"&amp;X397))/COUNTIF(X391:X398,X397))&gt;1,1,(X$3-COUNTIF(X391:X398,"&lt;"&amp;X397))/COUNTIF(X391:X398,X397))))</f>
        <v>0</v>
      </c>
      <c r="AW397" s="1">
        <f t="shared" ref="AW397" si="6097">IF(COUNT(Y397)&lt;1,0,IF((Y$3-COUNTIF(Y391:Y398,"&lt;"&amp;Y397))&lt;0,0,IF(((Y$3-COUNTIF(Y391:Y398,"&lt;"&amp;Y397))/COUNTIF(Y391:Y398,Y397))&gt;1,1,(Y$3-COUNTIF(Y391:Y398,"&lt;"&amp;Y397))/COUNTIF(Y391:Y398,Y397))))</f>
        <v>0</v>
      </c>
    </row>
    <row r="398" spans="1:49" ht="15" x14ac:dyDescent="0.2">
      <c r="B398" s="11" t="s">
        <v>315</v>
      </c>
      <c r="C398" s="11" t="s">
        <v>221</v>
      </c>
      <c r="D398" s="7">
        <v>45</v>
      </c>
      <c r="E398" s="7">
        <v>45</v>
      </c>
      <c r="F398" s="7">
        <v>44</v>
      </c>
      <c r="G398" s="7">
        <v>45</v>
      </c>
      <c r="H398" s="7">
        <v>44</v>
      </c>
      <c r="I398" s="7">
        <v>44</v>
      </c>
      <c r="J398" s="7">
        <v>38</v>
      </c>
      <c r="K398" s="7">
        <v>40</v>
      </c>
      <c r="L398" s="7">
        <v>37</v>
      </c>
      <c r="M398" s="7">
        <v>42</v>
      </c>
      <c r="N398" s="7">
        <v>34</v>
      </c>
      <c r="O398" s="7">
        <v>41</v>
      </c>
      <c r="P398" s="7">
        <v>43</v>
      </c>
      <c r="Q398" s="7">
        <v>42</v>
      </c>
      <c r="R398" s="7">
        <v>37</v>
      </c>
      <c r="S398" s="7">
        <v>45</v>
      </c>
      <c r="T398" s="7">
        <v>45</v>
      </c>
      <c r="U398" s="7"/>
      <c r="V398" s="7"/>
      <c r="W398" s="7"/>
      <c r="X398" s="7"/>
      <c r="Y398" s="7"/>
      <c r="Z398" s="13">
        <f t="shared" si="5971"/>
        <v>41.823529411764703</v>
      </c>
      <c r="AB398" s="1">
        <f>IF(COUNT(D398)&lt;1,0,IF((D$3-COUNTIF(D391:D398,"&lt;"&amp;D398))&lt;0,0,IF(((D$3-COUNTIF(D391:D398,"&lt;"&amp;D398))/COUNTIF(D391:D398,D398))&gt;1,1,(D$3-COUNTIF(D391:D398,"&lt;"&amp;D398))/COUNTIF(D391:D398,D398))))</f>
        <v>0</v>
      </c>
      <c r="AC398" s="1">
        <f t="shared" ref="AC398" si="6098">IF(COUNT(E398)&lt;1,0,IF((E$3-COUNTIF(E391:E398,"&lt;"&amp;E398))&lt;0,0,IF(((E$3-COUNTIF(E391:E398,"&lt;"&amp;E398))/COUNTIF(E391:E398,E398))&gt;1,1,(E$3-COUNTIF(E391:E398,"&lt;"&amp;E398))/COUNTIF(E391:E398,E398))))</f>
        <v>0</v>
      </c>
      <c r="AD398" s="1">
        <f t="shared" ref="AD398" si="6099">IF(COUNT(F398)&lt;1,0,IF((F$3-COUNTIF(F391:F398,"&lt;"&amp;F398))&lt;0,0,IF(((F$3-COUNTIF(F391:F398,"&lt;"&amp;F398))/COUNTIF(F391:F398,F398))&gt;1,1,(F$3-COUNTIF(F391:F398,"&lt;"&amp;F398))/COUNTIF(F391:F398,F398))))</f>
        <v>0</v>
      </c>
      <c r="AE398" s="1">
        <f t="shared" ref="AE398" si="6100">IF(COUNT(G398)&lt;1,0,IF((G$3-COUNTIF(G391:G398,"&lt;"&amp;G398))&lt;0,0,IF(((G$3-COUNTIF(G391:G398,"&lt;"&amp;G398))/COUNTIF(G391:G398,G398))&gt;1,1,(G$3-COUNTIF(G391:G398,"&lt;"&amp;G398))/COUNTIF(G391:G398,G398))))</f>
        <v>0</v>
      </c>
      <c r="AF398" s="1">
        <f t="shared" ref="AF398" si="6101">IF(COUNT(H398)&lt;1,0,IF((H$3-COUNTIF(H391:H398,"&lt;"&amp;H398))&lt;0,0,IF(((H$3-COUNTIF(H391:H398,"&lt;"&amp;H398))/COUNTIF(H391:H398,H398))&gt;1,1,(H$3-COUNTIF(H391:H398,"&lt;"&amp;H398))/COUNTIF(H391:H398,H398))))</f>
        <v>0.25</v>
      </c>
      <c r="AG398" s="1">
        <f t="shared" ref="AG398" si="6102">IF(COUNT(I398)&lt;1,0,IF((I$3-COUNTIF(I391:I398,"&lt;"&amp;I398))&lt;0,0,IF(((I$3-COUNTIF(I391:I398,"&lt;"&amp;I398))/COUNTIF(I391:I398,I398))&gt;1,1,(I$3-COUNTIF(I391:I398,"&lt;"&amp;I398))/COUNTIF(I391:I398,I398))))</f>
        <v>0</v>
      </c>
      <c r="AH398" s="1">
        <f t="shared" ref="AH398" si="6103">IF(COUNT(J398)&lt;1,0,IF((J$3-COUNTIF(J391:J398,"&lt;"&amp;J398))&lt;0,0,IF(((J$3-COUNTIF(J391:J398,"&lt;"&amp;J398))/COUNTIF(J391:J398,J398))&gt;1,1,(J$3-COUNTIF(J391:J398,"&lt;"&amp;J398))/COUNTIF(J391:J398,J398))))</f>
        <v>1</v>
      </c>
      <c r="AI398" s="1">
        <f t="shared" ref="AI398" si="6104">IF(COUNT(K398)&lt;1,0,IF((K$3-COUNTIF(K391:K398,"&lt;"&amp;K398))&lt;0,0,IF(((K$3-COUNTIF(K391:K398,"&lt;"&amp;K398))/COUNTIF(K391:K398,K398))&gt;1,1,(K$3-COUNTIF(K391:K398,"&lt;"&amp;K398))/COUNTIF(K391:K398,K398))))</f>
        <v>0.33333333333333331</v>
      </c>
      <c r="AJ398" s="1">
        <f t="shared" ref="AJ398" si="6105">IF(COUNT(L398)&lt;1,0,IF((L$3-COUNTIF(L391:L398,"&lt;"&amp;L398))&lt;0,0,IF(((L$3-COUNTIF(L391:L398,"&lt;"&amp;L398))/COUNTIF(L391:L398,L398))&gt;1,1,(L$3-COUNTIF(L391:L398,"&lt;"&amp;L398))/COUNTIF(L391:L398,L398))))</f>
        <v>1</v>
      </c>
      <c r="AK398" s="1">
        <f t="shared" ref="AK398" si="6106">IF(COUNT(M398)&lt;1,0,IF((M$3-COUNTIF(M391:M398,"&lt;"&amp;M398))&lt;0,0,IF(((M$3-COUNTIF(M391:M398,"&lt;"&amp;M398))/COUNTIF(M391:M398,M398))&gt;1,1,(M$3-COUNTIF(M391:M398,"&lt;"&amp;M398))/COUNTIF(M391:M398,M398))))</f>
        <v>0</v>
      </c>
      <c r="AL398" s="1">
        <f t="shared" ref="AL398" si="6107">IF(COUNT(N398)&lt;1,0,IF((N$3-COUNTIF(N391:N398,"&lt;"&amp;N398))&lt;0,0,IF(((N$3-COUNTIF(N391:N398,"&lt;"&amp;N398))/COUNTIF(N391:N398,N398))&gt;1,1,(N$3-COUNTIF(N391:N398,"&lt;"&amp;N398))/COUNTIF(N391:N398,N398))))</f>
        <v>1</v>
      </c>
      <c r="AM398" s="1">
        <f t="shared" ref="AM398" si="6108">IF(COUNT(O398)&lt;1,0,IF((O$3-COUNTIF(O391:O398,"&lt;"&amp;O398))&lt;0,0,IF(((O$3-COUNTIF(O391:O398,"&lt;"&amp;O398))/COUNTIF(O391:O398,O398))&gt;1,1,(O$3-COUNTIF(O391:O398,"&lt;"&amp;O398))/COUNTIF(O391:O398,O398))))</f>
        <v>0</v>
      </c>
      <c r="AN398" s="1">
        <f t="shared" ref="AN398" si="6109">IF(COUNT(P398)&lt;1,0,IF((P$3-COUNTIF(P391:P398,"&lt;"&amp;P398))&lt;0,0,IF(((P$3-COUNTIF(P391:P398,"&lt;"&amp;P398))/COUNTIF(P391:P398,P398))&gt;1,1,(P$3-COUNTIF(P391:P398,"&lt;"&amp;P398))/COUNTIF(P391:P398,P398))))</f>
        <v>0.33333333333333331</v>
      </c>
      <c r="AO398" s="1">
        <f t="shared" ref="AO398" si="6110">IF(COUNT(Q398)&lt;1,0,IF((Q$3-COUNTIF(Q391:Q398,"&lt;"&amp;Q398))&lt;0,0,IF(((Q$3-COUNTIF(Q391:Q398,"&lt;"&amp;Q398))/COUNTIF(Q391:Q398,Q398))&gt;1,1,(Q$3-COUNTIF(Q391:Q398,"&lt;"&amp;Q398))/COUNTIF(Q391:Q398,Q398))))</f>
        <v>0.5</v>
      </c>
      <c r="AP398" s="1">
        <f t="shared" ref="AP398" si="6111">IF(COUNT(R398)&lt;1,0,IF((R$3-COUNTIF(R391:R398,"&lt;"&amp;R398))&lt;0,0,IF(((R$3-COUNTIF(R391:R398,"&lt;"&amp;R398))/COUNTIF(R391:R398,R398))&gt;1,1,(R$3-COUNTIF(R391:R398,"&lt;"&amp;R398))/COUNTIF(R391:R398,R398))))</f>
        <v>1</v>
      </c>
      <c r="AQ398" s="1">
        <f t="shared" ref="AQ398" si="6112">IF(COUNT(S398)&lt;1,0,IF((S$3-COUNTIF(S391:S398,"&lt;"&amp;S398))&lt;0,0,IF(((S$3-COUNTIF(S391:S398,"&lt;"&amp;S398))/COUNTIF(S391:S398,S398))&gt;1,1,(S$3-COUNTIF(S391:S398,"&lt;"&amp;S398))/COUNTIF(S391:S398,S398))))</f>
        <v>0.25</v>
      </c>
      <c r="AR398" s="1">
        <f t="shared" ref="AR398" si="6113">IF(COUNT(T398)&lt;1,0,IF((T$3-COUNTIF(T391:T398,"&lt;"&amp;T398))&lt;0,0,IF(((T$3-COUNTIF(T391:T398,"&lt;"&amp;T398))/COUNTIF(T391:T398,T398))&gt;1,1,(T$3-COUNTIF(T391:T398,"&lt;"&amp;T398))/COUNTIF(T391:T398,T398))))</f>
        <v>0</v>
      </c>
      <c r="AS398" s="1">
        <f t="shared" ref="AS398" si="6114">IF(COUNT(U398)&lt;1,0,IF((U$3-COUNTIF(U391:U398,"&lt;"&amp;U398))&lt;0,0,IF(((U$3-COUNTIF(U391:U398,"&lt;"&amp;U398))/COUNTIF(U391:U398,U398))&gt;1,1,(U$3-COUNTIF(U391:U398,"&lt;"&amp;U398))/COUNTIF(U391:U398,U398))))</f>
        <v>0</v>
      </c>
      <c r="AT398" s="1">
        <f t="shared" ref="AT398" si="6115">IF(COUNT(V398)&lt;1,0,IF((V$3-COUNTIF(V391:V398,"&lt;"&amp;V398))&lt;0,0,IF(((V$3-COUNTIF(V391:V398,"&lt;"&amp;V398))/COUNTIF(V391:V398,V398))&gt;1,1,(V$3-COUNTIF(V391:V398,"&lt;"&amp;V398))/COUNTIF(V391:V398,V398))))</f>
        <v>0</v>
      </c>
      <c r="AU398" s="1">
        <f t="shared" ref="AU398" si="6116">IF(COUNT(W398)&lt;1,0,IF((W$3-COUNTIF(W391:W398,"&lt;"&amp;W398))&lt;0,0,IF(((W$3-COUNTIF(W391:W398,"&lt;"&amp;W398))/COUNTIF(W391:W398,W398))&gt;1,1,(W$3-COUNTIF(W391:W398,"&lt;"&amp;W398))/COUNTIF(W391:W398,W398))))</f>
        <v>0</v>
      </c>
      <c r="AV398" s="1">
        <f t="shared" ref="AV398" si="6117">IF(COUNT(X398)&lt;1,0,IF((X$3-COUNTIF(X391:X398,"&lt;"&amp;X398))&lt;0,0,IF(((X$3-COUNTIF(X391:X398,"&lt;"&amp;X398))/COUNTIF(X391:X398,X398))&gt;1,1,(X$3-COUNTIF(X391:X398,"&lt;"&amp;X398))/COUNTIF(X391:X398,X398))))</f>
        <v>0</v>
      </c>
      <c r="AW398" s="1">
        <f t="shared" ref="AW398" si="6118">IF(COUNT(Y398)&lt;1,0,IF((Y$3-COUNTIF(Y391:Y398,"&lt;"&amp;Y398))&lt;0,0,IF(((Y$3-COUNTIF(Y391:Y398,"&lt;"&amp;Y398))/COUNTIF(Y391:Y398,Y398))&gt;1,1,(Y$3-COUNTIF(Y391:Y398,"&lt;"&amp;Y398))/COUNTIF(Y391:Y398,Y398))))</f>
        <v>0</v>
      </c>
    </row>
    <row r="399" spans="1:49" x14ac:dyDescent="0.2">
      <c r="A399" s="9">
        <v>36</v>
      </c>
      <c r="B399" s="6" t="s">
        <v>307</v>
      </c>
      <c r="C399" s="1"/>
      <c r="D399" s="1">
        <f t="shared" ref="D399" si="6119">SUMIF(AB391:AB398,"&gt;0",D391:D398)-((SUMIF(AB391:AB398,"&lt;1",D391:D398)-SUMIF(AB391:AB398,0,D391:D398))/   IF((COUNTIF(AB391:AB398,"&lt;1")-COUNTIF(AB391:AB398,0))=0,1,(COUNTIF(AB391:AB398,"&lt;1")-COUNTIF(AB391:AB398,0))))*(COUNTIF(AB391:AB398,"&gt;0")-D$3)</f>
        <v>160</v>
      </c>
      <c r="E399" s="1">
        <f t="shared" ref="E399" si="6120">SUMIF(AC391:AC398,"&gt;0",E391:E398)-((SUMIF(AC391:AC398,"&lt;1",E391:E398)-SUMIF(AC391:AC398,0,E391:E398))/   IF((COUNTIF(AC391:AC398,"&lt;1")-COUNTIF(AC391:AC398,0))=0,1,(COUNTIF(AC391:AC398,"&lt;1")-COUNTIF(AC391:AC398,0))))*(COUNTIF(AC391:AC398,"&gt;0")-E$3)</f>
        <v>162</v>
      </c>
      <c r="F399" s="1">
        <f t="shared" ref="F399" si="6121">SUMIF(AD391:AD398,"&gt;0",F391:F398)-((SUMIF(AD391:AD398,"&lt;1",F391:F398)-SUMIF(AD391:AD398,0,F391:F398))/   IF((COUNTIF(AD391:AD398,"&lt;1")-COUNTIF(AD391:AD398,0))=0,1,(COUNTIF(AD391:AD398,"&lt;1")-COUNTIF(AD391:AD398,0))))*(COUNTIF(AD391:AD398,"&gt;0")-F$3)</f>
        <v>167</v>
      </c>
      <c r="G399" s="1">
        <f t="shared" ref="G399" si="6122">SUMIF(AE391:AE398,"&gt;0",G391:G398)-((SUMIF(AE391:AE398,"&lt;1",G391:G398)-SUMIF(AE391:AE398,0,G391:G398))/   IF((COUNTIF(AE391:AE398,"&lt;1")-COUNTIF(AE391:AE398,0))=0,1,(COUNTIF(AE391:AE398,"&lt;1")-COUNTIF(AE391:AE398,0))))*(COUNTIF(AE391:AE398,"&gt;0")-G$3)</f>
        <v>178</v>
      </c>
      <c r="H399" s="1">
        <f t="shared" ref="H399" si="6123">SUMIF(AF391:AF398,"&gt;0",H391:H398)-((SUMIF(AF391:AF398,"&lt;1",H391:H398)-SUMIF(AF391:AF398,0,H391:H398))/   IF((COUNTIF(AF391:AF398,"&lt;1")-COUNTIF(AF391:AF398,0))=0,1,(COUNTIF(AF391:AF398,"&lt;1")-COUNTIF(AF391:AF398,0))))*(COUNTIF(AF391:AF398,"&gt;0")-H$3)</f>
        <v>209</v>
      </c>
      <c r="I399" s="1">
        <f t="shared" ref="I399" si="6124">SUMIF(AG391:AG398,"&gt;0",I391:I398)-((SUMIF(AG391:AG398,"&lt;1",I391:I398)-SUMIF(AG391:AG398,0,I391:I398))/   IF((COUNTIF(AG391:AG398,"&lt;1")-COUNTIF(AG391:AG398,0))=0,1,(COUNTIF(AG391:AG398,"&lt;1")-COUNTIF(AG391:AG398,0))))*(COUNTIF(AG391:AG398,"&gt;0")-I$3)</f>
        <v>181</v>
      </c>
      <c r="J399" s="1">
        <f t="shared" ref="J399" si="6125">SUMIF(AH391:AH398,"&gt;0",J391:J398)-((SUMIF(AH391:AH398,"&lt;1",J391:J398)-SUMIF(AH391:AH398,0,J391:J398))/   IF((COUNTIF(AH391:AH398,"&lt;1")-COUNTIF(AH391:AH398,0))=0,1,(COUNTIF(AH391:AH398,"&lt;1")-COUNTIF(AH391:AH398,0))))*(COUNTIF(AH391:AH398,"&gt;0")-J$3)</f>
        <v>187</v>
      </c>
      <c r="K399" s="1">
        <f t="shared" ref="K399" si="6126">SUMIF(AI391:AI398,"&gt;0",K391:K398)-((SUMIF(AI391:AI398,"&lt;1",K391:K398)-SUMIF(AI391:AI398,0,K391:K398))/   IF((COUNTIF(AI391:AI398,"&lt;1")-COUNTIF(AI391:AI398,0))=0,1,(COUNTIF(AI391:AI398,"&lt;1")-COUNTIF(AI391:AI398,0))))*(COUNTIF(AI391:AI398,"&gt;0")-K$3)</f>
        <v>191</v>
      </c>
      <c r="L399" s="1">
        <f t="shared" ref="L399" si="6127">SUMIF(AJ391:AJ398,"&gt;0",L391:L398)-((SUMIF(AJ391:AJ398,"&lt;1",L391:L398)-SUMIF(AJ391:AJ398,0,L391:L398))/   IF((COUNTIF(AJ391:AJ398,"&lt;1")-COUNTIF(AJ391:AJ398,0))=0,1,(COUNTIF(AJ391:AJ398,"&lt;1")-COUNTIF(AJ391:AJ398,0))))*(COUNTIF(AJ391:AJ398,"&gt;0")-L$3)</f>
        <v>177</v>
      </c>
      <c r="M399" s="1">
        <f t="shared" ref="M399" si="6128">SUMIF(AK391:AK398,"&gt;0",M391:M398)-((SUMIF(AK391:AK398,"&lt;1",M391:M398)-SUMIF(AK391:AK398,0,M391:M398))/   IF((COUNTIF(AK391:AK398,"&lt;1")-COUNTIF(AK391:AK398,0))=0,1,(COUNTIF(AK391:AK398,"&lt;1")-COUNTIF(AK391:AK398,0))))*(COUNTIF(AK391:AK398,"&gt;0")-M$3)</f>
        <v>175</v>
      </c>
      <c r="N399" s="1">
        <f t="shared" ref="N399" si="6129">SUMIF(AL391:AL398,"&gt;0",N391:N398)-((SUMIF(AL391:AL398,"&lt;1",N391:N398)-SUMIF(AL391:AL398,0,N391:N398))/   IF((COUNTIF(AL391:AL398,"&lt;1")-COUNTIF(AL391:AL398,0))=0,1,(COUNTIF(AL391:AL398,"&lt;1")-COUNTIF(AL391:AL398,0))))*(COUNTIF(AL391:AL398,"&gt;0")-N$3)</f>
        <v>185</v>
      </c>
      <c r="O399" s="1">
        <f t="shared" ref="O399" si="6130">SUMIF(AM391:AM398,"&gt;0",O391:O398)-((SUMIF(AM391:AM398,"&lt;1",O391:O398)-SUMIF(AM391:AM398,0,O391:O398))/   IF((COUNTIF(AM391:AM398,"&lt;1")-COUNTIF(AM391:AM398,0))=0,1,(COUNTIF(AM391:AM398,"&lt;1")-COUNTIF(AM391:AM398,0))))*(COUNTIF(AM391:AM398,"&gt;0")-O$3)</f>
        <v>178</v>
      </c>
      <c r="P399" s="1">
        <f t="shared" ref="P399" si="6131">SUMIF(AN391:AN398,"&gt;0",P391:P398)-((SUMIF(AN391:AN398,"&lt;1",P391:P398)-SUMIF(AN391:AN398,0,P391:P398))/   IF((COUNTIF(AN391:AN398,"&lt;1")-COUNTIF(AN391:AN398,0))=0,1,(COUNTIF(AN391:AN398,"&lt;1")-COUNTIF(AN391:AN398,0))))*(COUNTIF(AN391:AN398,"&gt;0")-P$3)</f>
        <v>188</v>
      </c>
      <c r="Q399" s="1">
        <f t="shared" ref="Q399" si="6132">SUMIF(AO391:AO398,"&gt;0",Q391:Q398)-((SUMIF(AO391:AO398,"&lt;1",Q391:Q398)-SUMIF(AO391:AO398,0,Q391:Q398))/   IF((COUNTIF(AO391:AO398,"&lt;1")-COUNTIF(AO391:AO398,0))=0,1,(COUNTIF(AO391:AO398,"&lt;1")-COUNTIF(AO391:AO398,0))))*(COUNTIF(AO391:AO398,"&gt;0")-Q$3)</f>
        <v>189</v>
      </c>
      <c r="R399" s="1">
        <f t="shared" ref="R399" si="6133">SUMIF(AP391:AP398,"&gt;0",R391:R398)-((SUMIF(AP391:AP398,"&lt;1",R391:R398)-SUMIF(AP391:AP398,0,R391:R398))/   IF((COUNTIF(AP391:AP398,"&lt;1")-COUNTIF(AP391:AP398,0))=0,1,(COUNTIF(AP391:AP398,"&lt;1")-COUNTIF(AP391:AP398,0))))*(COUNTIF(AP391:AP398,"&gt;0")-R$3)</f>
        <v>177</v>
      </c>
      <c r="S399" s="1">
        <f t="shared" ref="S399" si="6134">SUMIF(AQ391:AQ398,"&gt;0",S391:S398)-((SUMIF(AQ391:AQ398,"&lt;1",S391:S398)-SUMIF(AQ391:AQ398,0,S391:S398))/   IF((COUNTIF(AQ391:AQ398,"&lt;1")-COUNTIF(AQ391:AQ398,0))=0,1,(COUNTIF(AQ391:AQ398,"&lt;1")-COUNTIF(AQ391:AQ398,0))))*(COUNTIF(AQ391:AQ398,"&gt;0")-S$3)</f>
        <v>204</v>
      </c>
      <c r="T399" s="1">
        <f t="shared" ref="T399" si="6135">SUMIF(AR391:AR398,"&gt;0",T391:T398)-((SUMIF(AR391:AR398,"&lt;1",T391:T398)-SUMIF(AR391:AR398,0,T391:T398))/   IF((COUNTIF(AR391:AR398,"&lt;1")-COUNTIF(AR391:AR398,0))=0,1,(COUNTIF(AR391:AR398,"&lt;1")-COUNTIF(AR391:AR398,0))))*(COUNTIF(AR391:AR398,"&gt;0")-T$3)</f>
        <v>168</v>
      </c>
      <c r="U399" s="1">
        <f t="shared" ref="U399" si="6136">SUMIF(AS391:AS398,"&gt;0",U391:U398)-((SUMIF(AS391:AS398,"&lt;1",U391:U398)-SUMIF(AS391:AS398,0,U391:U398))/   IF((COUNTIF(AS391:AS398,"&lt;1")-COUNTIF(AS391:AS398,0))=0,1,(COUNTIF(AS391:AS398,"&lt;1")-COUNTIF(AS391:AS398,0))))*(COUNTIF(AS391:AS398,"&gt;0")-U$3)</f>
        <v>0</v>
      </c>
      <c r="V399" s="1">
        <f t="shared" ref="V399" si="6137">SUMIF(AT391:AT398,"&gt;0",V391:V398)-((SUMIF(AT391:AT398,"&lt;1",V391:V398)-SUMIF(AT391:AT398,0,V391:V398))/   IF((COUNTIF(AT391:AT398,"&lt;1")-COUNTIF(AT391:AT398,0))=0,1,(COUNTIF(AT391:AT398,"&lt;1")-COUNTIF(AT391:AT398,0))))*(COUNTIF(AT391:AT398,"&gt;0")-V$3)</f>
        <v>0</v>
      </c>
      <c r="W399" s="1">
        <f t="shared" ref="W399" si="6138">SUMIF(AU391:AU398,"&gt;0",W391:W398)-((SUMIF(AU391:AU398,"&lt;1",W391:W398)-SUMIF(AU391:AU398,0,W391:W398))/   IF((COUNTIF(AU391:AU398,"&lt;1")-COUNTIF(AU391:AU398,0))=0,1,(COUNTIF(AU391:AU398,"&lt;1")-COUNTIF(AU391:AU398,0))))*(COUNTIF(AU391:AU398,"&gt;0")-W$3)</f>
        <v>0</v>
      </c>
      <c r="X399" s="1">
        <f t="shared" ref="X399" si="6139">SUMIF(AV391:AV398,"&gt;0",X391:X398)-((SUMIF(AV391:AV398,"&lt;1",X391:X398)-SUMIF(AV391:AV398,0,X391:X398))/   IF((COUNTIF(AV391:AV398,"&lt;1")-COUNTIF(AV391:AV398,0))=0,1,(COUNTIF(AV391:AV398,"&lt;1")-COUNTIF(AV391:AV398,0))))*(COUNTIF(AV391:AV398,"&gt;0")-X$3)</f>
        <v>0</v>
      </c>
      <c r="Y399" s="1">
        <f t="shared" ref="Y399" si="6140">SUMIF(AW391:AW398,"&gt;0",Y391:Y398)-((SUMIF(AW391:AW398,"&lt;1",Y391:Y398)-SUMIF(AW391:AW398,0,Y391:Y398))/   IF((COUNTIF(AW391:AW398,"&lt;1")-COUNTIF(AW391:AW398,0))=0,1,(COUNTIF(AW391:AW398,"&lt;1")-COUNTIF(AW391:AW398,0))))*(COUNTIF(AW391:AW398,"&gt;0")-Y$3)</f>
        <v>0</v>
      </c>
    </row>
    <row r="401" spans="1:49" x14ac:dyDescent="0.2">
      <c r="B401" s="6" t="s">
        <v>331</v>
      </c>
      <c r="C401" s="1" t="s">
        <v>63</v>
      </c>
      <c r="D401" s="4">
        <v>1</v>
      </c>
      <c r="E401" s="4">
        <v>2</v>
      </c>
      <c r="F401" s="4">
        <v>3</v>
      </c>
      <c r="G401" s="4">
        <v>4</v>
      </c>
      <c r="H401" s="4">
        <v>5</v>
      </c>
      <c r="I401" s="4">
        <v>6</v>
      </c>
      <c r="J401" s="4">
        <v>7</v>
      </c>
      <c r="K401" s="4">
        <v>8</v>
      </c>
      <c r="L401" s="4">
        <v>9</v>
      </c>
      <c r="M401" s="4">
        <v>10</v>
      </c>
      <c r="N401" s="4">
        <v>11</v>
      </c>
      <c r="O401" s="4">
        <v>12</v>
      </c>
      <c r="P401" s="4">
        <v>13</v>
      </c>
      <c r="Q401" s="4">
        <v>14</v>
      </c>
      <c r="R401" s="4">
        <v>15</v>
      </c>
      <c r="S401" s="4">
        <v>16</v>
      </c>
      <c r="T401" s="4">
        <v>17</v>
      </c>
      <c r="U401" s="4">
        <v>18</v>
      </c>
      <c r="V401" s="4">
        <v>19</v>
      </c>
      <c r="W401" s="4">
        <v>20</v>
      </c>
      <c r="X401" s="4">
        <v>21</v>
      </c>
      <c r="Y401" s="4">
        <v>22</v>
      </c>
      <c r="Z401" s="12" t="s">
        <v>4</v>
      </c>
    </row>
    <row r="402" spans="1:49" ht="15" x14ac:dyDescent="0.2">
      <c r="B402" s="27" t="s">
        <v>332</v>
      </c>
      <c r="C402" s="11" t="s">
        <v>221</v>
      </c>
      <c r="D402" s="7">
        <v>45</v>
      </c>
      <c r="E402" s="7">
        <v>42</v>
      </c>
      <c r="F402" s="7">
        <v>45</v>
      </c>
      <c r="G402" s="7">
        <v>42</v>
      </c>
      <c r="H402" s="7">
        <v>31</v>
      </c>
      <c r="I402" s="7">
        <v>45</v>
      </c>
      <c r="J402" s="7">
        <v>45</v>
      </c>
      <c r="K402" s="7">
        <v>45</v>
      </c>
      <c r="L402" s="7">
        <v>45</v>
      </c>
      <c r="M402" s="7">
        <v>45</v>
      </c>
      <c r="N402" s="7">
        <v>45</v>
      </c>
      <c r="O402" s="7">
        <v>44</v>
      </c>
      <c r="P402" s="7">
        <v>45</v>
      </c>
      <c r="Q402" s="7">
        <v>45</v>
      </c>
      <c r="R402" s="7">
        <v>32</v>
      </c>
      <c r="S402" s="7">
        <v>45</v>
      </c>
      <c r="T402" s="7">
        <v>42</v>
      </c>
      <c r="U402" s="7"/>
      <c r="V402" s="7"/>
      <c r="W402" s="7"/>
      <c r="X402" s="7"/>
      <c r="Y402" s="7"/>
      <c r="Z402" s="13">
        <f>IF(D402&lt;&gt;"",AVERAGE(D402:Y402),"")</f>
        <v>42.823529411764703</v>
      </c>
      <c r="AB402" s="1">
        <f>IF(COUNT(D402)&lt;1,0,IF((D$3-COUNTIF(D402:D409,"&lt;"&amp;D402))&lt;0,0,IF(((D$3-COUNTIF(D402:D409,"&lt;"&amp;D402))/COUNTIF(D402:D409,D402))&gt;1,1,(D$3-COUNTIF(D402:D409,"&lt;"&amp;D402))/COUNTIF(D402:D409,D402))))</f>
        <v>0.625</v>
      </c>
      <c r="AC402" s="1">
        <f t="shared" ref="AC402:AW402" si="6141">IF(COUNT(E402)&lt;1,0,IF((E$3-COUNTIF(E402:E409,"&lt;"&amp;E402))&lt;0,0,IF(((E$3-COUNTIF(E402:E409,"&lt;"&amp;E402))/COUNTIF(E402:E409,E402))&gt;1,1,(E$3-COUNTIF(E402:E409,"&lt;"&amp;E402))/COUNTIF(E402:E409,E402))))</f>
        <v>1</v>
      </c>
      <c r="AD402" s="1">
        <f t="shared" si="6141"/>
        <v>0.25</v>
      </c>
      <c r="AE402" s="1">
        <f t="shared" si="6141"/>
        <v>0</v>
      </c>
      <c r="AF402" s="1">
        <f t="shared" si="6141"/>
        <v>1</v>
      </c>
      <c r="AG402" s="1">
        <f t="shared" si="6141"/>
        <v>0.5</v>
      </c>
      <c r="AH402" s="1">
        <f t="shared" si="6141"/>
        <v>0.5714285714285714</v>
      </c>
      <c r="AI402" s="1">
        <f t="shared" si="6141"/>
        <v>0.5</v>
      </c>
      <c r="AJ402" s="1">
        <f t="shared" si="6141"/>
        <v>0.5</v>
      </c>
      <c r="AK402" s="1">
        <f t="shared" si="6141"/>
        <v>0.5</v>
      </c>
      <c r="AL402" s="1">
        <f t="shared" si="6141"/>
        <v>0.5714285714285714</v>
      </c>
      <c r="AM402" s="1">
        <f t="shared" si="6141"/>
        <v>1</v>
      </c>
      <c r="AN402" s="1">
        <f t="shared" si="6141"/>
        <v>0.5714285714285714</v>
      </c>
      <c r="AO402" s="1">
        <f t="shared" si="6141"/>
        <v>0.4</v>
      </c>
      <c r="AP402" s="1">
        <f t="shared" si="6141"/>
        <v>1</v>
      </c>
      <c r="AQ402" s="1">
        <f t="shared" si="6141"/>
        <v>0.25</v>
      </c>
      <c r="AR402" s="1">
        <f t="shared" si="6141"/>
        <v>1</v>
      </c>
      <c r="AS402" s="1">
        <f t="shared" si="6141"/>
        <v>0</v>
      </c>
      <c r="AT402" s="1">
        <f t="shared" si="6141"/>
        <v>0</v>
      </c>
      <c r="AU402" s="1">
        <f t="shared" si="6141"/>
        <v>0</v>
      </c>
      <c r="AV402" s="1">
        <f t="shared" si="6141"/>
        <v>0</v>
      </c>
      <c r="AW402" s="1">
        <f t="shared" si="6141"/>
        <v>0</v>
      </c>
    </row>
    <row r="403" spans="1:49" ht="15" x14ac:dyDescent="0.2">
      <c r="B403" s="27" t="s">
        <v>333</v>
      </c>
      <c r="C403" s="27" t="s">
        <v>221</v>
      </c>
      <c r="D403" s="7">
        <v>45</v>
      </c>
      <c r="E403" s="7">
        <v>38</v>
      </c>
      <c r="F403" s="7">
        <v>33</v>
      </c>
      <c r="G403" s="7">
        <v>28</v>
      </c>
      <c r="H403" s="7">
        <v>35</v>
      </c>
      <c r="I403" s="7">
        <v>41</v>
      </c>
      <c r="J403" s="7">
        <v>45</v>
      </c>
      <c r="K403" s="7">
        <v>37</v>
      </c>
      <c r="L403" s="7">
        <v>37</v>
      </c>
      <c r="M403" s="7">
        <v>40</v>
      </c>
      <c r="N403" s="7">
        <v>45</v>
      </c>
      <c r="O403" s="7">
        <v>45</v>
      </c>
      <c r="P403" s="7">
        <v>45</v>
      </c>
      <c r="Q403" s="7">
        <v>45</v>
      </c>
      <c r="R403" s="7">
        <v>45</v>
      </c>
      <c r="S403" s="7">
        <v>45</v>
      </c>
      <c r="T403" s="7">
        <v>45</v>
      </c>
      <c r="U403" s="7"/>
      <c r="V403" s="7"/>
      <c r="W403" s="7"/>
      <c r="X403" s="7"/>
      <c r="Y403" s="7"/>
      <c r="Z403" s="13">
        <f t="shared" ref="Z403:Z409" si="6142">IF(D403&lt;&gt;"",AVERAGE(D403:Y403),"")</f>
        <v>40.823529411764703</v>
      </c>
      <c r="AB403" s="1">
        <f>IF(COUNT(D403)&lt;1,0,IF((D$3-COUNTIF(D402:D409,"&lt;"&amp;D403))&lt;0,0,IF(((D$3-COUNTIF(D402:D409,"&lt;"&amp;D403))/COUNTIF(D402:D409,D403))&gt;1,1,(D$3-COUNTIF(D402:D409,"&lt;"&amp;D403))/COUNTIF(D402:D409,D403))))</f>
        <v>0.625</v>
      </c>
      <c r="AC403" s="1">
        <f t="shared" ref="AC403:AW403" si="6143">IF(COUNT(E403)&lt;1,0,IF((E$3-COUNTIF(E402:E409,"&lt;"&amp;E403))&lt;0,0,IF(((E$3-COUNTIF(E402:E409,"&lt;"&amp;E403))/COUNTIF(E402:E409,E403))&gt;1,1,(E$3-COUNTIF(E402:E409,"&lt;"&amp;E403))/COUNTIF(E402:E409,E403))))</f>
        <v>1</v>
      </c>
      <c r="AD403" s="1">
        <f t="shared" si="6143"/>
        <v>1</v>
      </c>
      <c r="AE403" s="1">
        <f t="shared" si="6143"/>
        <v>1</v>
      </c>
      <c r="AF403" s="1">
        <f t="shared" si="6143"/>
        <v>1</v>
      </c>
      <c r="AG403" s="1">
        <f t="shared" si="6143"/>
        <v>1</v>
      </c>
      <c r="AH403" s="1">
        <f t="shared" si="6143"/>
        <v>0.5714285714285714</v>
      </c>
      <c r="AI403" s="1">
        <f t="shared" si="6143"/>
        <v>1</v>
      </c>
      <c r="AJ403" s="1">
        <f t="shared" si="6143"/>
        <v>1</v>
      </c>
      <c r="AK403" s="1">
        <f t="shared" si="6143"/>
        <v>1</v>
      </c>
      <c r="AL403" s="1">
        <f t="shared" si="6143"/>
        <v>0.5714285714285714</v>
      </c>
      <c r="AM403" s="1">
        <f t="shared" si="6143"/>
        <v>0.4</v>
      </c>
      <c r="AN403" s="1">
        <f t="shared" si="6143"/>
        <v>0.5714285714285714</v>
      </c>
      <c r="AO403" s="1">
        <f t="shared" si="6143"/>
        <v>0.4</v>
      </c>
      <c r="AP403" s="1">
        <f t="shared" si="6143"/>
        <v>0.4</v>
      </c>
      <c r="AQ403" s="1">
        <f t="shared" si="6143"/>
        <v>0.25</v>
      </c>
      <c r="AR403" s="1">
        <f t="shared" si="6143"/>
        <v>0.25</v>
      </c>
      <c r="AS403" s="1">
        <f t="shared" si="6143"/>
        <v>0</v>
      </c>
      <c r="AT403" s="1">
        <f t="shared" si="6143"/>
        <v>0</v>
      </c>
      <c r="AU403" s="1">
        <f t="shared" si="6143"/>
        <v>0</v>
      </c>
      <c r="AV403" s="1">
        <f t="shared" si="6143"/>
        <v>0</v>
      </c>
      <c r="AW403" s="1">
        <f t="shared" si="6143"/>
        <v>0</v>
      </c>
    </row>
    <row r="404" spans="1:49" ht="15" x14ac:dyDescent="0.2">
      <c r="B404" s="11" t="s">
        <v>334</v>
      </c>
      <c r="C404" s="18" t="s">
        <v>221</v>
      </c>
      <c r="D404" s="7">
        <v>45</v>
      </c>
      <c r="E404" s="7">
        <v>34</v>
      </c>
      <c r="F404" s="7">
        <v>45</v>
      </c>
      <c r="G404" s="7">
        <v>32</v>
      </c>
      <c r="H404" s="7">
        <v>40</v>
      </c>
      <c r="I404" s="7">
        <v>45</v>
      </c>
      <c r="J404" s="7">
        <v>45</v>
      </c>
      <c r="K404" s="7">
        <v>45</v>
      </c>
      <c r="L404" s="7">
        <v>45</v>
      </c>
      <c r="M404" s="7">
        <v>45</v>
      </c>
      <c r="N404" s="7">
        <v>45</v>
      </c>
      <c r="O404" s="7">
        <v>44</v>
      </c>
      <c r="P404" s="7">
        <v>45</v>
      </c>
      <c r="Q404" s="7">
        <v>35</v>
      </c>
      <c r="R404" s="7">
        <v>42</v>
      </c>
      <c r="S404" s="7">
        <v>37</v>
      </c>
      <c r="T404" s="7">
        <v>34</v>
      </c>
      <c r="U404" s="7"/>
      <c r="V404" s="7"/>
      <c r="W404" s="7"/>
      <c r="X404" s="7"/>
      <c r="Y404" s="7"/>
      <c r="Z404" s="13">
        <f t="shared" si="6142"/>
        <v>41.352941176470587</v>
      </c>
      <c r="AB404" s="1">
        <f>IF(COUNT(D404)&lt;1,0,IF((D$3-COUNTIF(D402:D409,"&lt;"&amp;D404))&lt;0,0,IF(((D$3-COUNTIF(D402:D409,"&lt;"&amp;D404))/COUNTIF(D402:D409,D404))&gt;1,1,(D$3-COUNTIF(D402:D409,"&lt;"&amp;D404))/COUNTIF(D402:D409,D404))))</f>
        <v>0.625</v>
      </c>
      <c r="AC404" s="1">
        <f t="shared" ref="AC404:AW404" si="6144">IF(COUNT(E404)&lt;1,0,IF((E$3-COUNTIF(E402:E409,"&lt;"&amp;E404))&lt;0,0,IF(((E$3-COUNTIF(E402:E409,"&lt;"&amp;E404))/COUNTIF(E402:E409,E404))&gt;1,1,(E$3-COUNTIF(E402:E409,"&lt;"&amp;E404))/COUNTIF(E402:E409,E404))))</f>
        <v>1</v>
      </c>
      <c r="AD404" s="1">
        <f t="shared" si="6144"/>
        <v>0.25</v>
      </c>
      <c r="AE404" s="1">
        <f t="shared" si="6144"/>
        <v>1</v>
      </c>
      <c r="AF404" s="1">
        <f t="shared" si="6144"/>
        <v>1</v>
      </c>
      <c r="AG404" s="1">
        <f t="shared" si="6144"/>
        <v>0.5</v>
      </c>
      <c r="AH404" s="1">
        <f t="shared" si="6144"/>
        <v>0.5714285714285714</v>
      </c>
      <c r="AI404" s="1">
        <f t="shared" si="6144"/>
        <v>0.5</v>
      </c>
      <c r="AJ404" s="1">
        <f t="shared" si="6144"/>
        <v>0.5</v>
      </c>
      <c r="AK404" s="1">
        <f t="shared" si="6144"/>
        <v>0.5</v>
      </c>
      <c r="AL404" s="1">
        <f t="shared" si="6144"/>
        <v>0.5714285714285714</v>
      </c>
      <c r="AM404" s="1">
        <f t="shared" si="6144"/>
        <v>1</v>
      </c>
      <c r="AN404" s="1">
        <f t="shared" si="6144"/>
        <v>0.5714285714285714</v>
      </c>
      <c r="AO404" s="1">
        <f t="shared" si="6144"/>
        <v>1</v>
      </c>
      <c r="AP404" s="1">
        <f t="shared" si="6144"/>
        <v>1</v>
      </c>
      <c r="AQ404" s="1">
        <f t="shared" si="6144"/>
        <v>1</v>
      </c>
      <c r="AR404" s="1">
        <f t="shared" si="6144"/>
        <v>1</v>
      </c>
      <c r="AS404" s="1">
        <f t="shared" si="6144"/>
        <v>0</v>
      </c>
      <c r="AT404" s="1">
        <f t="shared" si="6144"/>
        <v>0</v>
      </c>
      <c r="AU404" s="1">
        <f t="shared" si="6144"/>
        <v>0</v>
      </c>
      <c r="AV404" s="1">
        <f t="shared" si="6144"/>
        <v>0</v>
      </c>
      <c r="AW404" s="1">
        <f t="shared" si="6144"/>
        <v>0</v>
      </c>
    </row>
    <row r="405" spans="1:49" ht="15" x14ac:dyDescent="0.2">
      <c r="B405" s="11" t="s">
        <v>335</v>
      </c>
      <c r="C405" s="18" t="s">
        <v>221</v>
      </c>
      <c r="D405" s="7">
        <v>45</v>
      </c>
      <c r="E405" s="7">
        <v>44</v>
      </c>
      <c r="F405" s="7">
        <v>45</v>
      </c>
      <c r="G405" s="7">
        <v>33</v>
      </c>
      <c r="H405" s="7">
        <v>34</v>
      </c>
      <c r="I405" s="7">
        <v>45</v>
      </c>
      <c r="J405" s="7">
        <v>45</v>
      </c>
      <c r="K405" s="7">
        <v>45</v>
      </c>
      <c r="L405" s="7">
        <v>45</v>
      </c>
      <c r="M405" s="7">
        <v>45</v>
      </c>
      <c r="N405" s="7">
        <v>45</v>
      </c>
      <c r="O405" s="7">
        <v>45</v>
      </c>
      <c r="P405" s="7">
        <v>45</v>
      </c>
      <c r="Q405" s="7">
        <v>45</v>
      </c>
      <c r="R405" s="7">
        <v>45</v>
      </c>
      <c r="S405" s="7">
        <v>45</v>
      </c>
      <c r="T405" s="7">
        <v>45</v>
      </c>
      <c r="U405" s="7"/>
      <c r="V405" s="7"/>
      <c r="W405" s="7"/>
      <c r="X405" s="7"/>
      <c r="Y405" s="7"/>
      <c r="Z405" s="13">
        <f t="shared" si="6142"/>
        <v>43.588235294117645</v>
      </c>
      <c r="AB405" s="1">
        <f>IF(COUNT(D405)&lt;1,0,IF((D$3-COUNTIF(D402:D409,"&lt;"&amp;D405))&lt;0,0,IF(((D$3-COUNTIF(D402:D409,"&lt;"&amp;D405))/COUNTIF(D402:D409,D405))&gt;1,1,(D$3-COUNTIF(D402:D409,"&lt;"&amp;D405))/COUNTIF(D402:D409,D405))))</f>
        <v>0.625</v>
      </c>
      <c r="AC405" s="1">
        <f t="shared" ref="AC405:AW405" si="6145">IF(COUNT(E405)&lt;1,0,IF((E$3-COUNTIF(E402:E409,"&lt;"&amp;E405))&lt;0,0,IF(((E$3-COUNTIF(E402:E409,"&lt;"&amp;E405))/COUNTIF(E402:E409,E405))&gt;1,1,(E$3-COUNTIF(E402:E409,"&lt;"&amp;E405))/COUNTIF(E402:E409,E405))))</f>
        <v>1</v>
      </c>
      <c r="AD405" s="1">
        <f t="shared" si="6145"/>
        <v>0.25</v>
      </c>
      <c r="AE405" s="1">
        <f t="shared" si="6145"/>
        <v>1</v>
      </c>
      <c r="AF405" s="1">
        <f t="shared" si="6145"/>
        <v>1</v>
      </c>
      <c r="AG405" s="1">
        <f t="shared" si="6145"/>
        <v>0.5</v>
      </c>
      <c r="AH405" s="1">
        <f t="shared" si="6145"/>
        <v>0.5714285714285714</v>
      </c>
      <c r="AI405" s="1">
        <f t="shared" si="6145"/>
        <v>0.5</v>
      </c>
      <c r="AJ405" s="1">
        <f t="shared" si="6145"/>
        <v>0.5</v>
      </c>
      <c r="AK405" s="1">
        <f t="shared" si="6145"/>
        <v>0.5</v>
      </c>
      <c r="AL405" s="1">
        <f t="shared" si="6145"/>
        <v>0.5714285714285714</v>
      </c>
      <c r="AM405" s="1">
        <f t="shared" si="6145"/>
        <v>0.4</v>
      </c>
      <c r="AN405" s="1">
        <f t="shared" si="6145"/>
        <v>0.5714285714285714</v>
      </c>
      <c r="AO405" s="1">
        <f t="shared" si="6145"/>
        <v>0.4</v>
      </c>
      <c r="AP405" s="1">
        <f t="shared" si="6145"/>
        <v>0.4</v>
      </c>
      <c r="AQ405" s="1">
        <f t="shared" si="6145"/>
        <v>0.25</v>
      </c>
      <c r="AR405" s="1">
        <f t="shared" si="6145"/>
        <v>0.25</v>
      </c>
      <c r="AS405" s="1">
        <f t="shared" si="6145"/>
        <v>0</v>
      </c>
      <c r="AT405" s="1">
        <f t="shared" si="6145"/>
        <v>0</v>
      </c>
      <c r="AU405" s="1">
        <f t="shared" si="6145"/>
        <v>0</v>
      </c>
      <c r="AV405" s="1">
        <f t="shared" si="6145"/>
        <v>0</v>
      </c>
      <c r="AW405" s="1">
        <f t="shared" si="6145"/>
        <v>0</v>
      </c>
    </row>
    <row r="406" spans="1:49" ht="15" x14ac:dyDescent="0.2">
      <c r="B406" s="11" t="s">
        <v>359</v>
      </c>
      <c r="C406" s="11" t="s">
        <v>221</v>
      </c>
      <c r="D406" s="7">
        <v>45</v>
      </c>
      <c r="E406" s="7">
        <v>45</v>
      </c>
      <c r="F406" s="7">
        <v>45</v>
      </c>
      <c r="G406" s="7">
        <v>31</v>
      </c>
      <c r="H406" s="7">
        <v>43</v>
      </c>
      <c r="I406" s="7">
        <v>44</v>
      </c>
      <c r="J406" s="7">
        <v>34</v>
      </c>
      <c r="K406" s="7">
        <v>36</v>
      </c>
      <c r="L406" s="7">
        <v>31</v>
      </c>
      <c r="M406" s="7">
        <v>37</v>
      </c>
      <c r="N406" s="7">
        <v>38</v>
      </c>
      <c r="O406" s="7">
        <v>35</v>
      </c>
      <c r="P406" s="7">
        <v>38</v>
      </c>
      <c r="Q406" s="7">
        <v>42</v>
      </c>
      <c r="R406" s="7">
        <v>44</v>
      </c>
      <c r="S406" s="7">
        <v>39</v>
      </c>
      <c r="T406" s="7">
        <v>33</v>
      </c>
      <c r="U406" s="7"/>
      <c r="V406" s="7"/>
      <c r="W406" s="7"/>
      <c r="X406" s="7"/>
      <c r="Y406" s="7"/>
      <c r="Z406" s="13">
        <f t="shared" si="6142"/>
        <v>38.823529411764703</v>
      </c>
      <c r="AB406" s="1">
        <f>IF(COUNT(D406)&lt;1,0,IF((D$3-COUNTIF(D402:D409,"&lt;"&amp;D406))&lt;0,0,IF(((D$3-COUNTIF(D402:D409,"&lt;"&amp;D406))/COUNTIF(D402:D409,D406))&gt;1,1,(D$3-COUNTIF(D402:D409,"&lt;"&amp;D406))/COUNTIF(D402:D409,D406))))</f>
        <v>0.625</v>
      </c>
      <c r="AC406" s="1">
        <f t="shared" ref="AC406:AW406" si="6146">IF(COUNT(E406)&lt;1,0,IF((E$3-COUNTIF(E402:E409,"&lt;"&amp;E406))&lt;0,0,IF(((E$3-COUNTIF(E402:E409,"&lt;"&amp;E406))/COUNTIF(E402:E409,E406))&gt;1,1,(E$3-COUNTIF(E402:E409,"&lt;"&amp;E406))/COUNTIF(E402:E409,E406))))</f>
        <v>0.25</v>
      </c>
      <c r="AD406" s="1">
        <f t="shared" si="6146"/>
        <v>0.25</v>
      </c>
      <c r="AE406" s="1">
        <f t="shared" si="6146"/>
        <v>1</v>
      </c>
      <c r="AF406" s="1">
        <f t="shared" si="6146"/>
        <v>1</v>
      </c>
      <c r="AG406" s="1">
        <f t="shared" si="6146"/>
        <v>1</v>
      </c>
      <c r="AH406" s="1">
        <f t="shared" si="6146"/>
        <v>1</v>
      </c>
      <c r="AI406" s="1">
        <f t="shared" si="6146"/>
        <v>1</v>
      </c>
      <c r="AJ406" s="1">
        <f t="shared" si="6146"/>
        <v>1</v>
      </c>
      <c r="AK406" s="1">
        <f t="shared" si="6146"/>
        <v>1</v>
      </c>
      <c r="AL406" s="1">
        <f t="shared" si="6146"/>
        <v>1</v>
      </c>
      <c r="AM406" s="1">
        <f t="shared" si="6146"/>
        <v>1</v>
      </c>
      <c r="AN406" s="1">
        <f t="shared" si="6146"/>
        <v>1</v>
      </c>
      <c r="AO406" s="1">
        <f t="shared" si="6146"/>
        <v>1</v>
      </c>
      <c r="AP406" s="1">
        <f t="shared" si="6146"/>
        <v>1</v>
      </c>
      <c r="AQ406" s="1">
        <f t="shared" si="6146"/>
        <v>1</v>
      </c>
      <c r="AR406" s="1">
        <f t="shared" si="6146"/>
        <v>1</v>
      </c>
      <c r="AS406" s="1">
        <f t="shared" si="6146"/>
        <v>0</v>
      </c>
      <c r="AT406" s="1">
        <f t="shared" si="6146"/>
        <v>0</v>
      </c>
      <c r="AU406" s="1">
        <f t="shared" si="6146"/>
        <v>0</v>
      </c>
      <c r="AV406" s="1">
        <f t="shared" si="6146"/>
        <v>0</v>
      </c>
      <c r="AW406" s="1">
        <f t="shared" si="6146"/>
        <v>0</v>
      </c>
    </row>
    <row r="407" spans="1:49" ht="15" x14ac:dyDescent="0.2">
      <c r="B407" s="11" t="s">
        <v>358</v>
      </c>
      <c r="C407" s="45"/>
      <c r="D407" s="7">
        <v>45</v>
      </c>
      <c r="E407" s="7">
        <v>45</v>
      </c>
      <c r="F407" s="7">
        <v>39</v>
      </c>
      <c r="G407" s="7">
        <v>32</v>
      </c>
      <c r="H407" s="7">
        <v>45</v>
      </c>
      <c r="I407" s="7">
        <v>45</v>
      </c>
      <c r="J407" s="7">
        <v>45</v>
      </c>
      <c r="K407" s="7">
        <v>45</v>
      </c>
      <c r="L407" s="7">
        <v>45</v>
      </c>
      <c r="M407" s="7">
        <v>45</v>
      </c>
      <c r="N407" s="7">
        <v>45</v>
      </c>
      <c r="O407" s="7">
        <v>45</v>
      </c>
      <c r="P407" s="7">
        <v>45</v>
      </c>
      <c r="Q407" s="7">
        <v>45</v>
      </c>
      <c r="R407" s="7">
        <v>45</v>
      </c>
      <c r="S407" s="7">
        <v>42</v>
      </c>
      <c r="T407" s="7">
        <v>39</v>
      </c>
      <c r="U407" s="7"/>
      <c r="V407" s="7"/>
      <c r="W407" s="7"/>
      <c r="X407" s="7"/>
      <c r="Y407" s="7"/>
      <c r="Z407" s="13">
        <f t="shared" si="6142"/>
        <v>43.352941176470587</v>
      </c>
      <c r="AB407" s="1">
        <f>IF(COUNT(D407)&lt;1,0,IF((D$3-COUNTIF(D402:D409,"&lt;"&amp;D407))&lt;0,0,IF(((D$3-COUNTIF(D402:D409,"&lt;"&amp;D407))/COUNTIF(D402:D409,D407))&gt;1,1,(D$3-COUNTIF(D402:D409,"&lt;"&amp;D407))/COUNTIF(D402:D409,D407))))</f>
        <v>0.625</v>
      </c>
      <c r="AC407" s="1">
        <f t="shared" ref="AC407:AW407" si="6147">IF(COUNT(E407)&lt;1,0,IF((E$3-COUNTIF(E402:E409,"&lt;"&amp;E407))&lt;0,0,IF(((E$3-COUNTIF(E402:E409,"&lt;"&amp;E407))/COUNTIF(E402:E409,E407))&gt;1,1,(E$3-COUNTIF(E402:E409,"&lt;"&amp;E407))/COUNTIF(E402:E409,E407))))</f>
        <v>0.25</v>
      </c>
      <c r="AD407" s="1">
        <f t="shared" si="6147"/>
        <v>1</v>
      </c>
      <c r="AE407" s="1">
        <f t="shared" si="6147"/>
        <v>1</v>
      </c>
      <c r="AF407" s="1">
        <f t="shared" si="6147"/>
        <v>0</v>
      </c>
      <c r="AG407" s="1">
        <f t="shared" si="6147"/>
        <v>0.5</v>
      </c>
      <c r="AH407" s="1">
        <f t="shared" si="6147"/>
        <v>0.5714285714285714</v>
      </c>
      <c r="AI407" s="1">
        <f t="shared" si="6147"/>
        <v>0.5</v>
      </c>
      <c r="AJ407" s="1">
        <f t="shared" si="6147"/>
        <v>0.5</v>
      </c>
      <c r="AK407" s="1">
        <f t="shared" si="6147"/>
        <v>0.5</v>
      </c>
      <c r="AL407" s="1">
        <f t="shared" si="6147"/>
        <v>0.5714285714285714</v>
      </c>
      <c r="AM407" s="1">
        <f t="shared" si="6147"/>
        <v>0.4</v>
      </c>
      <c r="AN407" s="1">
        <f t="shared" si="6147"/>
        <v>0.5714285714285714</v>
      </c>
      <c r="AO407" s="1">
        <f t="shared" si="6147"/>
        <v>0.4</v>
      </c>
      <c r="AP407" s="1">
        <f t="shared" si="6147"/>
        <v>0.4</v>
      </c>
      <c r="AQ407" s="1">
        <f t="shared" si="6147"/>
        <v>1</v>
      </c>
      <c r="AR407" s="1">
        <f t="shared" si="6147"/>
        <v>1</v>
      </c>
      <c r="AS407" s="1">
        <f t="shared" si="6147"/>
        <v>0</v>
      </c>
      <c r="AT407" s="1">
        <f t="shared" si="6147"/>
        <v>0</v>
      </c>
      <c r="AU407" s="1">
        <f t="shared" si="6147"/>
        <v>0</v>
      </c>
      <c r="AV407" s="1">
        <f t="shared" si="6147"/>
        <v>0</v>
      </c>
      <c r="AW407" s="1">
        <f t="shared" si="6147"/>
        <v>0</v>
      </c>
    </row>
    <row r="408" spans="1:49" ht="15" x14ac:dyDescent="0.2">
      <c r="B408" s="11" t="s">
        <v>351</v>
      </c>
      <c r="C408" s="11" t="s">
        <v>221</v>
      </c>
      <c r="D408" s="7">
        <v>45</v>
      </c>
      <c r="E408" s="7">
        <v>45</v>
      </c>
      <c r="F408" s="7">
        <v>43</v>
      </c>
      <c r="G408" s="7">
        <v>45</v>
      </c>
      <c r="H408" s="7">
        <v>45</v>
      </c>
      <c r="I408" s="7">
        <v>45</v>
      </c>
      <c r="J408" s="7">
        <v>45</v>
      </c>
      <c r="K408" s="7">
        <v>45</v>
      </c>
      <c r="L408" s="7">
        <v>45</v>
      </c>
      <c r="M408" s="7">
        <v>45</v>
      </c>
      <c r="N408" s="7">
        <v>45</v>
      </c>
      <c r="O408" s="7">
        <v>45</v>
      </c>
      <c r="P408" s="7">
        <v>45</v>
      </c>
      <c r="Q408" s="7">
        <v>45</v>
      </c>
      <c r="R408" s="7">
        <v>45</v>
      </c>
      <c r="S408" s="7">
        <v>45</v>
      </c>
      <c r="T408" s="7">
        <v>45</v>
      </c>
      <c r="U408" s="7"/>
      <c r="V408" s="7"/>
      <c r="W408" s="7"/>
      <c r="X408" s="7"/>
      <c r="Y408" s="7"/>
      <c r="Z408" s="13">
        <f t="shared" si="6142"/>
        <v>44.882352941176471</v>
      </c>
      <c r="AB408" s="1">
        <f>IF(COUNT(D408)&lt;1,0,IF((D$3-COUNTIF(D402:D409,"&lt;"&amp;D408))&lt;0,0,IF(((D$3-COUNTIF(D402:D409,"&lt;"&amp;D408))/COUNTIF(D402:D409,D408))&gt;1,1,(D$3-COUNTIF(D402:D409,"&lt;"&amp;D408))/COUNTIF(D402:D409,D408))))</f>
        <v>0.625</v>
      </c>
      <c r="AC408" s="1">
        <f t="shared" ref="AC408:AW408" si="6148">IF(COUNT(E408)&lt;1,0,IF((E$3-COUNTIF(E402:E409,"&lt;"&amp;E408))&lt;0,0,IF(((E$3-COUNTIF(E402:E409,"&lt;"&amp;E408))/COUNTIF(E402:E409,E408))&gt;1,1,(E$3-COUNTIF(E402:E409,"&lt;"&amp;E408))/COUNTIF(E402:E409,E408))))</f>
        <v>0.25</v>
      </c>
      <c r="AD408" s="1">
        <f t="shared" si="6148"/>
        <v>1</v>
      </c>
      <c r="AE408" s="1">
        <f t="shared" si="6148"/>
        <v>0</v>
      </c>
      <c r="AF408" s="1">
        <f t="shared" si="6148"/>
        <v>0</v>
      </c>
      <c r="AG408" s="1">
        <f t="shared" si="6148"/>
        <v>0.5</v>
      </c>
      <c r="AH408" s="1">
        <f t="shared" si="6148"/>
        <v>0.5714285714285714</v>
      </c>
      <c r="AI408" s="1">
        <f t="shared" si="6148"/>
        <v>0.5</v>
      </c>
      <c r="AJ408" s="1">
        <f t="shared" si="6148"/>
        <v>0.5</v>
      </c>
      <c r="AK408" s="1">
        <f t="shared" si="6148"/>
        <v>0.5</v>
      </c>
      <c r="AL408" s="1">
        <f t="shared" si="6148"/>
        <v>0.5714285714285714</v>
      </c>
      <c r="AM408" s="1">
        <f t="shared" si="6148"/>
        <v>0.4</v>
      </c>
      <c r="AN408" s="1">
        <f t="shared" si="6148"/>
        <v>0.5714285714285714</v>
      </c>
      <c r="AO408" s="1">
        <f t="shared" si="6148"/>
        <v>0.4</v>
      </c>
      <c r="AP408" s="1">
        <f t="shared" si="6148"/>
        <v>0.4</v>
      </c>
      <c r="AQ408" s="1">
        <f t="shared" si="6148"/>
        <v>0.25</v>
      </c>
      <c r="AR408" s="1">
        <f t="shared" si="6148"/>
        <v>0.25</v>
      </c>
      <c r="AS408" s="1">
        <f t="shared" si="6148"/>
        <v>0</v>
      </c>
      <c r="AT408" s="1">
        <f t="shared" si="6148"/>
        <v>0</v>
      </c>
      <c r="AU408" s="1">
        <f t="shared" si="6148"/>
        <v>0</v>
      </c>
      <c r="AV408" s="1">
        <f t="shared" si="6148"/>
        <v>0</v>
      </c>
      <c r="AW408" s="1">
        <f t="shared" si="6148"/>
        <v>0</v>
      </c>
    </row>
    <row r="409" spans="1:49" ht="15" x14ac:dyDescent="0.2">
      <c r="B409" s="11" t="s">
        <v>350</v>
      </c>
      <c r="C409" s="45"/>
      <c r="D409" s="7">
        <v>45</v>
      </c>
      <c r="E409" s="7">
        <v>45</v>
      </c>
      <c r="F409" s="7">
        <v>44</v>
      </c>
      <c r="G409" s="7">
        <v>45</v>
      </c>
      <c r="H409" s="7">
        <v>45</v>
      </c>
      <c r="I409" s="7">
        <v>45</v>
      </c>
      <c r="J409" s="7">
        <v>45</v>
      </c>
      <c r="K409" s="7">
        <v>45</v>
      </c>
      <c r="L409" s="7">
        <v>45</v>
      </c>
      <c r="M409" s="7">
        <v>45</v>
      </c>
      <c r="N409" s="7">
        <v>45</v>
      </c>
      <c r="O409" s="7">
        <v>45</v>
      </c>
      <c r="P409" s="7">
        <v>45</v>
      </c>
      <c r="Q409" s="7">
        <v>44</v>
      </c>
      <c r="R409" s="7">
        <v>45</v>
      </c>
      <c r="S409" s="7">
        <v>44</v>
      </c>
      <c r="T409" s="7">
        <v>45</v>
      </c>
      <c r="U409" s="7"/>
      <c r="V409" s="7"/>
      <c r="W409" s="7"/>
      <c r="X409" s="7"/>
      <c r="Y409" s="7"/>
      <c r="Z409" s="13">
        <f t="shared" si="6142"/>
        <v>44.823529411764703</v>
      </c>
      <c r="AB409" s="1">
        <f>IF(COUNT(D409)&lt;1,0,IF((D$3-COUNTIF(D402:D409,"&lt;"&amp;D409))&lt;0,0,IF(((D$3-COUNTIF(D402:D409,"&lt;"&amp;D409))/COUNTIF(D402:D409,D409))&gt;1,1,(D$3-COUNTIF(D402:D409,"&lt;"&amp;D409))/COUNTIF(D402:D409,D409))))</f>
        <v>0.625</v>
      </c>
      <c r="AC409" s="1">
        <f t="shared" ref="AC409:AW409" si="6149">IF(COUNT(E409)&lt;1,0,IF((E$3-COUNTIF(E402:E409,"&lt;"&amp;E409))&lt;0,0,IF(((E$3-COUNTIF(E402:E409,"&lt;"&amp;E409))/COUNTIF(E402:E409,E409))&gt;1,1,(E$3-COUNTIF(E402:E409,"&lt;"&amp;E409))/COUNTIF(E402:E409,E409))))</f>
        <v>0.25</v>
      </c>
      <c r="AD409" s="1">
        <f t="shared" si="6149"/>
        <v>1</v>
      </c>
      <c r="AE409" s="1">
        <f t="shared" si="6149"/>
        <v>0</v>
      </c>
      <c r="AF409" s="1">
        <f t="shared" si="6149"/>
        <v>0</v>
      </c>
      <c r="AG409" s="1">
        <f t="shared" si="6149"/>
        <v>0.5</v>
      </c>
      <c r="AH409" s="1">
        <f t="shared" si="6149"/>
        <v>0.5714285714285714</v>
      </c>
      <c r="AI409" s="1">
        <f t="shared" si="6149"/>
        <v>0.5</v>
      </c>
      <c r="AJ409" s="1">
        <f t="shared" si="6149"/>
        <v>0.5</v>
      </c>
      <c r="AK409" s="1">
        <f t="shared" si="6149"/>
        <v>0.5</v>
      </c>
      <c r="AL409" s="1">
        <f t="shared" si="6149"/>
        <v>0.5714285714285714</v>
      </c>
      <c r="AM409" s="1">
        <f t="shared" si="6149"/>
        <v>0.4</v>
      </c>
      <c r="AN409" s="1">
        <f t="shared" si="6149"/>
        <v>0.5714285714285714</v>
      </c>
      <c r="AO409" s="1">
        <f t="shared" si="6149"/>
        <v>1</v>
      </c>
      <c r="AP409" s="1">
        <f t="shared" si="6149"/>
        <v>0.4</v>
      </c>
      <c r="AQ409" s="1">
        <f t="shared" si="6149"/>
        <v>1</v>
      </c>
      <c r="AR409" s="1">
        <f t="shared" si="6149"/>
        <v>0.25</v>
      </c>
      <c r="AS409" s="1">
        <f t="shared" si="6149"/>
        <v>0</v>
      </c>
      <c r="AT409" s="1">
        <f t="shared" si="6149"/>
        <v>0</v>
      </c>
      <c r="AU409" s="1">
        <f t="shared" si="6149"/>
        <v>0</v>
      </c>
      <c r="AV409" s="1">
        <f t="shared" si="6149"/>
        <v>0</v>
      </c>
      <c r="AW409" s="1">
        <f t="shared" si="6149"/>
        <v>0</v>
      </c>
    </row>
    <row r="410" spans="1:49" x14ac:dyDescent="0.2">
      <c r="A410" s="9">
        <v>37</v>
      </c>
      <c r="B410" s="6" t="s">
        <v>331</v>
      </c>
      <c r="C410" s="1"/>
      <c r="D410" s="1">
        <f t="shared" ref="D410" si="6150">SUMIF(AB402:AB409,"&gt;0",D402:D409)-((SUMIF(AB402:AB409,"&lt;1",D402:D409)-SUMIF(AB402:AB409,0,D402:D409))/   IF((COUNTIF(AB402:AB409,"&lt;1")-COUNTIF(AB402:AB409,0))=0,1,(COUNTIF(AB402:AB409,"&lt;1")-COUNTIF(AB402:AB409,0))))*(COUNTIF(AB402:AB409,"&gt;0")-D$3)</f>
        <v>225</v>
      </c>
      <c r="E410" s="1">
        <f t="shared" ref="E410" si="6151">SUMIF(AC402:AC409,"&gt;0",E402:E409)-((SUMIF(AC402:AC409,"&lt;1",E402:E409)-SUMIF(AC402:AC409,0,E402:E409))/   IF((COUNTIF(AC402:AC409,"&lt;1")-COUNTIF(AC402:AC409,0))=0,1,(COUNTIF(AC402:AC409,"&lt;1")-COUNTIF(AC402:AC409,0))))*(COUNTIF(AC402:AC409,"&gt;0")-E$3)</f>
        <v>203</v>
      </c>
      <c r="F410" s="1">
        <f t="shared" ref="F410" si="6152">SUMIF(AD402:AD409,"&gt;0",F402:F409)-((SUMIF(AD402:AD409,"&lt;1",F402:F409)-SUMIF(AD402:AD409,0,F402:F409))/   IF((COUNTIF(AD402:AD409,"&lt;1")-COUNTIF(AD402:AD409,0))=0,1,(COUNTIF(AD402:AD409,"&lt;1")-COUNTIF(AD402:AD409,0))))*(COUNTIF(AD402:AD409,"&gt;0")-F$3)</f>
        <v>204</v>
      </c>
      <c r="G410" s="1">
        <f t="shared" ref="G410" si="6153">SUMIF(AE402:AE409,"&gt;0",G402:G409)-((SUMIF(AE402:AE409,"&lt;1",G402:G409)-SUMIF(AE402:AE409,0,G402:G409))/   IF((COUNTIF(AE402:AE409,"&lt;1")-COUNTIF(AE402:AE409,0))=0,1,(COUNTIF(AE402:AE409,"&lt;1")-COUNTIF(AE402:AE409,0))))*(COUNTIF(AE402:AE409,"&gt;0")-G$3)</f>
        <v>156</v>
      </c>
      <c r="H410" s="1">
        <f t="shared" ref="H410" si="6154">SUMIF(AF402:AF409,"&gt;0",H402:H409)-((SUMIF(AF402:AF409,"&lt;1",H402:H409)-SUMIF(AF402:AF409,0,H402:H409))/   IF((COUNTIF(AF402:AF409,"&lt;1")-COUNTIF(AF402:AF409,0))=0,1,(COUNTIF(AF402:AF409,"&lt;1")-COUNTIF(AF402:AF409,0))))*(COUNTIF(AF402:AF409,"&gt;0")-H$3)</f>
        <v>183</v>
      </c>
      <c r="I410" s="1">
        <f t="shared" ref="I410" si="6155">SUMIF(AG402:AG409,"&gt;0",I402:I409)-((SUMIF(AG402:AG409,"&lt;1",I402:I409)-SUMIF(AG402:AG409,0,I402:I409))/   IF((COUNTIF(AG402:AG409,"&lt;1")-COUNTIF(AG402:AG409,0))=0,1,(COUNTIF(AG402:AG409,"&lt;1")-COUNTIF(AG402:AG409,0))))*(COUNTIF(AG402:AG409,"&gt;0")-I$3)</f>
        <v>220</v>
      </c>
      <c r="J410" s="1">
        <f t="shared" ref="J410" si="6156">SUMIF(AH402:AH409,"&gt;0",J402:J409)-((SUMIF(AH402:AH409,"&lt;1",J402:J409)-SUMIF(AH402:AH409,0,J402:J409))/   IF((COUNTIF(AH402:AH409,"&lt;1")-COUNTIF(AH402:AH409,0))=0,1,(COUNTIF(AH402:AH409,"&lt;1")-COUNTIF(AH402:AH409,0))))*(COUNTIF(AH402:AH409,"&gt;0")-J$3)</f>
        <v>214</v>
      </c>
      <c r="K410" s="1">
        <f t="shared" ref="K410" si="6157">SUMIF(AI402:AI409,"&gt;0",K402:K409)-((SUMIF(AI402:AI409,"&lt;1",K402:K409)-SUMIF(AI402:AI409,0,K402:K409))/   IF((COUNTIF(AI402:AI409,"&lt;1")-COUNTIF(AI402:AI409,0))=0,1,(COUNTIF(AI402:AI409,"&lt;1")-COUNTIF(AI402:AI409,0))))*(COUNTIF(AI402:AI409,"&gt;0")-K$3)</f>
        <v>208</v>
      </c>
      <c r="L410" s="1">
        <f t="shared" ref="L410" si="6158">SUMIF(AJ402:AJ409,"&gt;0",L402:L409)-((SUMIF(AJ402:AJ409,"&lt;1",L402:L409)-SUMIF(AJ402:AJ409,0,L402:L409))/   IF((COUNTIF(AJ402:AJ409,"&lt;1")-COUNTIF(AJ402:AJ409,0))=0,1,(COUNTIF(AJ402:AJ409,"&lt;1")-COUNTIF(AJ402:AJ409,0))))*(COUNTIF(AJ402:AJ409,"&gt;0")-L$3)</f>
        <v>203</v>
      </c>
      <c r="M410" s="1">
        <f t="shared" ref="M410" si="6159">SUMIF(AK402:AK409,"&gt;0",M402:M409)-((SUMIF(AK402:AK409,"&lt;1",M402:M409)-SUMIF(AK402:AK409,0,M402:M409))/   IF((COUNTIF(AK402:AK409,"&lt;1")-COUNTIF(AK402:AK409,0))=0,1,(COUNTIF(AK402:AK409,"&lt;1")-COUNTIF(AK402:AK409,0))))*(COUNTIF(AK402:AK409,"&gt;0")-M$3)</f>
        <v>212</v>
      </c>
      <c r="N410" s="1">
        <f t="shared" ref="N410" si="6160">SUMIF(AL402:AL409,"&gt;0",N402:N409)-((SUMIF(AL402:AL409,"&lt;1",N402:N409)-SUMIF(AL402:AL409,0,N402:N409))/   IF((COUNTIF(AL402:AL409,"&lt;1")-COUNTIF(AL402:AL409,0))=0,1,(COUNTIF(AL402:AL409,"&lt;1")-COUNTIF(AL402:AL409,0))))*(COUNTIF(AL402:AL409,"&gt;0")-N$3)</f>
        <v>218</v>
      </c>
      <c r="O410" s="1">
        <f t="shared" ref="O410" si="6161">SUMIF(AM402:AM409,"&gt;0",O402:O409)-((SUMIF(AM402:AM409,"&lt;1",O402:O409)-SUMIF(AM402:AM409,0,O402:O409))/   IF((COUNTIF(AM402:AM409,"&lt;1")-COUNTIF(AM402:AM409,0))=0,1,(COUNTIF(AM402:AM409,"&lt;1")-COUNTIF(AM402:AM409,0))))*(COUNTIF(AM402:AM409,"&gt;0")-O$3)</f>
        <v>213</v>
      </c>
      <c r="P410" s="1">
        <f t="shared" ref="P410" si="6162">SUMIF(AN402:AN409,"&gt;0",P402:P409)-((SUMIF(AN402:AN409,"&lt;1",P402:P409)-SUMIF(AN402:AN409,0,P402:P409))/   IF((COUNTIF(AN402:AN409,"&lt;1")-COUNTIF(AN402:AN409,0))=0,1,(COUNTIF(AN402:AN409,"&lt;1")-COUNTIF(AN402:AN409,0))))*(COUNTIF(AN402:AN409,"&gt;0")-P$3)</f>
        <v>218</v>
      </c>
      <c r="Q410" s="1">
        <f t="shared" ref="Q410" si="6163">SUMIF(AO402:AO409,"&gt;0",Q402:Q409)-((SUMIF(AO402:AO409,"&lt;1",Q402:Q409)-SUMIF(AO402:AO409,0,Q402:Q409))/   IF((COUNTIF(AO402:AO409,"&lt;1")-COUNTIF(AO402:AO409,0))=0,1,(COUNTIF(AO402:AO409,"&lt;1")-COUNTIF(AO402:AO409,0))))*(COUNTIF(AO402:AO409,"&gt;0")-Q$3)</f>
        <v>211</v>
      </c>
      <c r="R410" s="1">
        <f t="shared" ref="R410" si="6164">SUMIF(AP402:AP409,"&gt;0",R402:R409)-((SUMIF(AP402:AP409,"&lt;1",R402:R409)-SUMIF(AP402:AP409,0,R402:R409))/   IF((COUNTIF(AP402:AP409,"&lt;1")-COUNTIF(AP402:AP409,0))=0,1,(COUNTIF(AP402:AP409,"&lt;1")-COUNTIF(AP402:AP409,0))))*(COUNTIF(AP402:AP409,"&gt;0")-R$3)</f>
        <v>208</v>
      </c>
      <c r="S410" s="1">
        <f t="shared" ref="S410" si="6165">SUMIF(AQ402:AQ409,"&gt;0",S402:S409)-((SUMIF(AQ402:AQ409,"&lt;1",S402:S409)-SUMIF(AQ402:AQ409,0,S402:S409))/   IF((COUNTIF(AQ402:AQ409,"&lt;1")-COUNTIF(AQ402:AQ409,0))=0,1,(COUNTIF(AQ402:AQ409,"&lt;1")-COUNTIF(AQ402:AQ409,0))))*(COUNTIF(AQ402:AQ409,"&gt;0")-S$3)</f>
        <v>207</v>
      </c>
      <c r="T410" s="1">
        <f t="shared" ref="T410" si="6166">SUMIF(AR402:AR409,"&gt;0",T402:T409)-((SUMIF(AR402:AR409,"&lt;1",T402:T409)-SUMIF(AR402:AR409,0,T402:T409))/   IF((COUNTIF(AR402:AR409,"&lt;1")-COUNTIF(AR402:AR409,0))=0,1,(COUNTIF(AR402:AR409,"&lt;1")-COUNTIF(AR402:AR409,0))))*(COUNTIF(AR402:AR409,"&gt;0")-T$3)</f>
        <v>193</v>
      </c>
      <c r="U410" s="1">
        <f t="shared" ref="U410" si="6167">SUMIF(AS402:AS409,"&gt;0",U402:U409)-((SUMIF(AS402:AS409,"&lt;1",U402:U409)-SUMIF(AS402:AS409,0,U402:U409))/   IF((COUNTIF(AS402:AS409,"&lt;1")-COUNTIF(AS402:AS409,0))=0,1,(COUNTIF(AS402:AS409,"&lt;1")-COUNTIF(AS402:AS409,0))))*(COUNTIF(AS402:AS409,"&gt;0")-U$3)</f>
        <v>0</v>
      </c>
      <c r="V410" s="1">
        <f t="shared" ref="V410" si="6168">SUMIF(AT402:AT409,"&gt;0",V402:V409)-((SUMIF(AT402:AT409,"&lt;1",V402:V409)-SUMIF(AT402:AT409,0,V402:V409))/   IF((COUNTIF(AT402:AT409,"&lt;1")-COUNTIF(AT402:AT409,0))=0,1,(COUNTIF(AT402:AT409,"&lt;1")-COUNTIF(AT402:AT409,0))))*(COUNTIF(AT402:AT409,"&gt;0")-V$3)</f>
        <v>0</v>
      </c>
      <c r="W410" s="1">
        <f t="shared" ref="W410" si="6169">SUMIF(AU402:AU409,"&gt;0",W402:W409)-((SUMIF(AU402:AU409,"&lt;1",W402:W409)-SUMIF(AU402:AU409,0,W402:W409))/   IF((COUNTIF(AU402:AU409,"&lt;1")-COUNTIF(AU402:AU409,0))=0,1,(COUNTIF(AU402:AU409,"&lt;1")-COUNTIF(AU402:AU409,0))))*(COUNTIF(AU402:AU409,"&gt;0")-W$3)</f>
        <v>0</v>
      </c>
      <c r="X410" s="1">
        <f t="shared" ref="X410" si="6170">SUMIF(AV402:AV409,"&gt;0",X402:X409)-((SUMIF(AV402:AV409,"&lt;1",X402:X409)-SUMIF(AV402:AV409,0,X402:X409))/   IF((COUNTIF(AV402:AV409,"&lt;1")-COUNTIF(AV402:AV409,0))=0,1,(COUNTIF(AV402:AV409,"&lt;1")-COUNTIF(AV402:AV409,0))))*(COUNTIF(AV402:AV409,"&gt;0")-X$3)</f>
        <v>0</v>
      </c>
      <c r="Y410" s="1">
        <f t="shared" ref="Y410" si="6171">SUMIF(AW402:AW409,"&gt;0",Y402:Y409)-((SUMIF(AW402:AW409,"&lt;1",Y402:Y409)-SUMIF(AW402:AW409,0,Y402:Y409))/   IF((COUNTIF(AW402:AW409,"&lt;1")-COUNTIF(AW402:AW409,0))=0,1,(COUNTIF(AW402:AW409,"&lt;1")-COUNTIF(AW402:AW409,0))))*(COUNTIF(AW402:AW409,"&gt;0")-Y$3)</f>
        <v>0</v>
      </c>
    </row>
    <row r="412" spans="1:49" x14ac:dyDescent="0.2">
      <c r="B412" s="6" t="s">
        <v>348</v>
      </c>
      <c r="C412" s="1" t="s">
        <v>63</v>
      </c>
      <c r="D412" s="4">
        <v>1</v>
      </c>
      <c r="E412" s="4">
        <v>2</v>
      </c>
      <c r="F412" s="4">
        <v>3</v>
      </c>
      <c r="G412" s="4">
        <v>4</v>
      </c>
      <c r="H412" s="4">
        <v>5</v>
      </c>
      <c r="I412" s="4">
        <v>6</v>
      </c>
      <c r="J412" s="4">
        <v>7</v>
      </c>
      <c r="K412" s="4">
        <v>8</v>
      </c>
      <c r="L412" s="4">
        <v>9</v>
      </c>
      <c r="M412" s="4">
        <v>10</v>
      </c>
      <c r="N412" s="4">
        <v>11</v>
      </c>
      <c r="O412" s="4">
        <v>12</v>
      </c>
      <c r="P412" s="4">
        <v>13</v>
      </c>
      <c r="Q412" s="4">
        <v>14</v>
      </c>
      <c r="R412" s="4">
        <v>15</v>
      </c>
      <c r="S412" s="4">
        <v>16</v>
      </c>
      <c r="T412" s="4">
        <v>17</v>
      </c>
      <c r="U412" s="4">
        <v>18</v>
      </c>
      <c r="V412" s="4">
        <v>19</v>
      </c>
      <c r="W412" s="4">
        <v>20</v>
      </c>
      <c r="X412" s="4">
        <v>21</v>
      </c>
      <c r="Y412" s="4">
        <v>22</v>
      </c>
      <c r="Z412" s="12" t="s">
        <v>4</v>
      </c>
    </row>
    <row r="413" spans="1:49" ht="15" x14ac:dyDescent="0.2">
      <c r="B413" s="27" t="s">
        <v>336</v>
      </c>
      <c r="C413" s="11" t="s">
        <v>221</v>
      </c>
      <c r="D413" s="7">
        <v>45</v>
      </c>
      <c r="E413" s="7">
        <v>42</v>
      </c>
      <c r="F413" s="7">
        <v>40</v>
      </c>
      <c r="G413" s="7">
        <v>44</v>
      </c>
      <c r="H413" s="7">
        <v>42</v>
      </c>
      <c r="I413" s="7">
        <v>45</v>
      </c>
      <c r="J413" s="7">
        <v>30</v>
      </c>
      <c r="K413" s="7">
        <v>45</v>
      </c>
      <c r="L413" s="7">
        <v>45</v>
      </c>
      <c r="M413" s="7">
        <v>45</v>
      </c>
      <c r="N413" s="7">
        <v>45</v>
      </c>
      <c r="O413" s="7">
        <v>45</v>
      </c>
      <c r="P413" s="7">
        <v>45</v>
      </c>
      <c r="Q413" s="7">
        <v>45</v>
      </c>
      <c r="R413" s="7">
        <v>45</v>
      </c>
      <c r="S413" s="7">
        <v>45</v>
      </c>
      <c r="T413" s="7">
        <v>45</v>
      </c>
      <c r="U413" s="7"/>
      <c r="V413" s="7"/>
      <c r="W413" s="7"/>
      <c r="X413" s="7"/>
      <c r="Y413" s="7"/>
      <c r="Z413" s="13">
        <f>IF(D413&lt;&gt;"",AVERAGE(D413:Y413),"")</f>
        <v>43.411764705882355</v>
      </c>
      <c r="AB413" s="1">
        <f>IF(COUNT(D413)&lt;1,0,IF((D$3-COUNTIF(D413:D420,"&lt;"&amp;D413))&lt;0,0,IF(((D$3-COUNTIF(D413:D420,"&lt;"&amp;D413))/COUNTIF(D413:D420,D413))&gt;1,1,(D$3-COUNTIF(D413:D420,"&lt;"&amp;D413))/COUNTIF(D413:D420,D413))))</f>
        <v>0.625</v>
      </c>
      <c r="AC413" s="1">
        <f t="shared" ref="AC413" si="6172">IF(COUNT(E413)&lt;1,0,IF((E$3-COUNTIF(E413:E420,"&lt;"&amp;E413))&lt;0,0,IF(((E$3-COUNTIF(E413:E420,"&lt;"&amp;E413))/COUNTIF(E413:E420,E413))&gt;1,1,(E$3-COUNTIF(E413:E420,"&lt;"&amp;E413))/COUNTIF(E413:E420,E413))))</f>
        <v>1</v>
      </c>
      <c r="AD413" s="1">
        <f t="shared" ref="AD413" si="6173">IF(COUNT(F413)&lt;1,0,IF((F$3-COUNTIF(F413:F420,"&lt;"&amp;F413))&lt;0,0,IF(((F$3-COUNTIF(F413:F420,"&lt;"&amp;F413))/COUNTIF(F413:F420,F413))&gt;1,1,(F$3-COUNTIF(F413:F420,"&lt;"&amp;F413))/COUNTIF(F413:F420,F413))))</f>
        <v>1</v>
      </c>
      <c r="AE413" s="1">
        <f t="shared" ref="AE413" si="6174">IF(COUNT(G413)&lt;1,0,IF((G$3-COUNTIF(G413:G420,"&lt;"&amp;G413))&lt;0,0,IF(((G$3-COUNTIF(G413:G420,"&lt;"&amp;G413))/COUNTIF(G413:G420,G413))&gt;1,1,(G$3-COUNTIF(G413:G420,"&lt;"&amp;G413))/COUNTIF(G413:G420,G413))))</f>
        <v>0.75</v>
      </c>
      <c r="AF413" s="1">
        <f t="shared" ref="AF413" si="6175">IF(COUNT(H413)&lt;1,0,IF((H$3-COUNTIF(H413:H420,"&lt;"&amp;H413))&lt;0,0,IF(((H$3-COUNTIF(H413:H420,"&lt;"&amp;H413))/COUNTIF(H413:H420,H413))&gt;1,1,(H$3-COUNTIF(H413:H420,"&lt;"&amp;H413))/COUNTIF(H413:H420,H413))))</f>
        <v>1</v>
      </c>
      <c r="AG413" s="1">
        <f t="shared" ref="AG413" si="6176">IF(COUNT(I413)&lt;1,0,IF((I$3-COUNTIF(I413:I420,"&lt;"&amp;I413))&lt;0,0,IF(((I$3-COUNTIF(I413:I420,"&lt;"&amp;I413))/COUNTIF(I413:I420,I413))&gt;1,1,(I$3-COUNTIF(I413:I420,"&lt;"&amp;I413))/COUNTIF(I413:I420,I413))))</f>
        <v>0.4</v>
      </c>
      <c r="AH413" s="1">
        <f t="shared" ref="AH413" si="6177">IF(COUNT(J413)&lt;1,0,IF((J$3-COUNTIF(J413:J420,"&lt;"&amp;J413))&lt;0,0,IF(((J$3-COUNTIF(J413:J420,"&lt;"&amp;J413))/COUNTIF(J413:J420,J413))&gt;1,1,(J$3-COUNTIF(J413:J420,"&lt;"&amp;J413))/COUNTIF(J413:J420,J413))))</f>
        <v>1</v>
      </c>
      <c r="AI413" s="1">
        <f t="shared" ref="AI413" si="6178">IF(COUNT(K413)&lt;1,0,IF((K$3-COUNTIF(K413:K420,"&lt;"&amp;K413))&lt;0,0,IF(((K$3-COUNTIF(K413:K420,"&lt;"&amp;K413))/COUNTIF(K413:K420,K413))&gt;1,1,(K$3-COUNTIF(K413:K420,"&lt;"&amp;K413))/COUNTIF(K413:K420,K413))))</f>
        <v>0.4</v>
      </c>
      <c r="AJ413" s="1">
        <f t="shared" ref="AJ413" si="6179">IF(COUNT(L413)&lt;1,0,IF((L$3-COUNTIF(L413:L420,"&lt;"&amp;L413))&lt;0,0,IF(((L$3-COUNTIF(L413:L420,"&lt;"&amp;L413))/COUNTIF(L413:L420,L413))&gt;1,1,(L$3-COUNTIF(L413:L420,"&lt;"&amp;L413))/COUNTIF(L413:L420,L413))))</f>
        <v>0.625</v>
      </c>
      <c r="AK413" s="1">
        <f t="shared" ref="AK413" si="6180">IF(COUNT(M413)&lt;1,0,IF((M$3-COUNTIF(M413:M420,"&lt;"&amp;M413))&lt;0,0,IF(((M$3-COUNTIF(M413:M420,"&lt;"&amp;M413))/COUNTIF(M413:M420,M413))&gt;1,1,(M$3-COUNTIF(M413:M420,"&lt;"&amp;M413))/COUNTIF(M413:M420,M413))))</f>
        <v>0.625</v>
      </c>
      <c r="AL413" s="1">
        <f t="shared" ref="AL413" si="6181">IF(COUNT(N413)&lt;1,0,IF((N$3-COUNTIF(N413:N420,"&lt;"&amp;N413))&lt;0,0,IF(((N$3-COUNTIF(N413:N420,"&lt;"&amp;N413))/COUNTIF(N413:N420,N413))&gt;1,1,(N$3-COUNTIF(N413:N420,"&lt;"&amp;N413))/COUNTIF(N413:N420,N413))))</f>
        <v>0.5714285714285714</v>
      </c>
      <c r="AM413" s="1">
        <f t="shared" ref="AM413" si="6182">IF(COUNT(O413)&lt;1,0,IF((O$3-COUNTIF(O413:O420,"&lt;"&amp;O413))&lt;0,0,IF(((O$3-COUNTIF(O413:O420,"&lt;"&amp;O413))/COUNTIF(O413:O420,O413))&gt;1,1,(O$3-COUNTIF(O413:O420,"&lt;"&amp;O413))/COUNTIF(O413:O420,O413))))</f>
        <v>0.5714285714285714</v>
      </c>
      <c r="AN413" s="1">
        <f t="shared" ref="AN413" si="6183">IF(COUNT(P413)&lt;1,0,IF((P$3-COUNTIF(P413:P420,"&lt;"&amp;P413))&lt;0,0,IF(((P$3-COUNTIF(P413:P420,"&lt;"&amp;P413))/COUNTIF(P413:P420,P413))&gt;1,1,(P$3-COUNTIF(P413:P420,"&lt;"&amp;P413))/COUNTIF(P413:P420,P413))))</f>
        <v>0.625</v>
      </c>
      <c r="AO413" s="1">
        <f t="shared" ref="AO413" si="6184">IF(COUNT(Q413)&lt;1,0,IF((Q$3-COUNTIF(Q413:Q420,"&lt;"&amp;Q413))&lt;0,0,IF(((Q$3-COUNTIF(Q413:Q420,"&lt;"&amp;Q413))/COUNTIF(Q413:Q420,Q413))&gt;1,1,(Q$3-COUNTIF(Q413:Q420,"&lt;"&amp;Q413))/COUNTIF(Q413:Q420,Q413))))</f>
        <v>0.625</v>
      </c>
      <c r="AP413" s="1">
        <f t="shared" ref="AP413" si="6185">IF(COUNT(R413)&lt;1,0,IF((R$3-COUNTIF(R413:R420,"&lt;"&amp;R413))&lt;0,0,IF(((R$3-COUNTIF(R413:R420,"&lt;"&amp;R413))/COUNTIF(R413:R420,R413))&gt;1,1,(R$3-COUNTIF(R413:R420,"&lt;"&amp;R413))/COUNTIF(R413:R420,R413))))</f>
        <v>0.5714285714285714</v>
      </c>
      <c r="AQ413" s="1">
        <f t="shared" ref="AQ413" si="6186">IF(COUNT(S413)&lt;1,0,IF((S$3-COUNTIF(S413:S420,"&lt;"&amp;S413))&lt;0,0,IF(((S$3-COUNTIF(S413:S420,"&lt;"&amp;S413))/COUNTIF(S413:S420,S413))&gt;1,1,(S$3-COUNTIF(S413:S420,"&lt;"&amp;S413))/COUNTIF(S413:S420,S413))))</f>
        <v>0.625</v>
      </c>
      <c r="AR413" s="1">
        <f t="shared" ref="AR413" si="6187">IF(COUNT(T413)&lt;1,0,IF((T$3-COUNTIF(T413:T420,"&lt;"&amp;T413))&lt;0,0,IF(((T$3-COUNTIF(T413:T420,"&lt;"&amp;T413))/COUNTIF(T413:T420,T413))&gt;1,1,(T$3-COUNTIF(T413:T420,"&lt;"&amp;T413))/COUNTIF(T413:T420,T413))))</f>
        <v>0.625</v>
      </c>
      <c r="AS413" s="1">
        <f t="shared" ref="AS413" si="6188">IF(COUNT(U413)&lt;1,0,IF((U$3-COUNTIF(U413:U420,"&lt;"&amp;U413))&lt;0,0,IF(((U$3-COUNTIF(U413:U420,"&lt;"&amp;U413))/COUNTIF(U413:U420,U413))&gt;1,1,(U$3-COUNTIF(U413:U420,"&lt;"&amp;U413))/COUNTIF(U413:U420,U413))))</f>
        <v>0</v>
      </c>
      <c r="AT413" s="1">
        <f t="shared" ref="AT413" si="6189">IF(COUNT(V413)&lt;1,0,IF((V$3-COUNTIF(V413:V420,"&lt;"&amp;V413))&lt;0,0,IF(((V$3-COUNTIF(V413:V420,"&lt;"&amp;V413))/COUNTIF(V413:V420,V413))&gt;1,1,(V$3-COUNTIF(V413:V420,"&lt;"&amp;V413))/COUNTIF(V413:V420,V413))))</f>
        <v>0</v>
      </c>
      <c r="AU413" s="1">
        <f t="shared" ref="AU413" si="6190">IF(COUNT(W413)&lt;1,0,IF((W$3-COUNTIF(W413:W420,"&lt;"&amp;W413))&lt;0,0,IF(((W$3-COUNTIF(W413:W420,"&lt;"&amp;W413))/COUNTIF(W413:W420,W413))&gt;1,1,(W$3-COUNTIF(W413:W420,"&lt;"&amp;W413))/COUNTIF(W413:W420,W413))))</f>
        <v>0</v>
      </c>
      <c r="AV413" s="1">
        <f t="shared" ref="AV413" si="6191">IF(COUNT(X413)&lt;1,0,IF((X$3-COUNTIF(X413:X420,"&lt;"&amp;X413))&lt;0,0,IF(((X$3-COUNTIF(X413:X420,"&lt;"&amp;X413))/COUNTIF(X413:X420,X413))&gt;1,1,(X$3-COUNTIF(X413:X420,"&lt;"&amp;X413))/COUNTIF(X413:X420,X413))))</f>
        <v>0</v>
      </c>
      <c r="AW413" s="1">
        <f t="shared" ref="AW413" si="6192">IF(COUNT(Y413)&lt;1,0,IF((Y$3-COUNTIF(Y413:Y420,"&lt;"&amp;Y413))&lt;0,0,IF(((Y$3-COUNTIF(Y413:Y420,"&lt;"&amp;Y413))/COUNTIF(Y413:Y420,Y413))&gt;1,1,(Y$3-COUNTIF(Y413:Y420,"&lt;"&amp;Y413))/COUNTIF(Y413:Y420,Y413))))</f>
        <v>0</v>
      </c>
    </row>
    <row r="414" spans="1:49" ht="15" x14ac:dyDescent="0.2">
      <c r="B414" s="27" t="s">
        <v>337</v>
      </c>
      <c r="C414" s="27" t="s">
        <v>245</v>
      </c>
      <c r="D414" s="7">
        <v>45</v>
      </c>
      <c r="E414" s="7">
        <v>29</v>
      </c>
      <c r="F414" s="7">
        <v>31</v>
      </c>
      <c r="G414" s="7">
        <v>44</v>
      </c>
      <c r="H414" s="7">
        <v>39</v>
      </c>
      <c r="I414" s="7">
        <v>34</v>
      </c>
      <c r="J414" s="7">
        <v>39</v>
      </c>
      <c r="K414" s="7">
        <v>44</v>
      </c>
      <c r="L414" s="7">
        <v>45</v>
      </c>
      <c r="M414" s="7">
        <v>45</v>
      </c>
      <c r="N414" s="7">
        <v>45</v>
      </c>
      <c r="O414" s="7">
        <v>45</v>
      </c>
      <c r="P414" s="7">
        <v>45</v>
      </c>
      <c r="Q414" s="7">
        <v>45</v>
      </c>
      <c r="R414" s="7">
        <v>45</v>
      </c>
      <c r="S414" s="7">
        <v>45</v>
      </c>
      <c r="T414" s="7">
        <v>45</v>
      </c>
      <c r="U414" s="7"/>
      <c r="V414" s="7"/>
      <c r="W414" s="7"/>
      <c r="X414" s="7"/>
      <c r="Y414" s="7"/>
      <c r="Z414" s="13">
        <f t="shared" ref="Z414:Z420" si="6193">IF(D414&lt;&gt;"",AVERAGE(D414:Y414),"")</f>
        <v>41.764705882352942</v>
      </c>
      <c r="AB414" s="1">
        <f>IF(COUNT(D414)&lt;1,0,IF((D$3-COUNTIF(D413:D420,"&lt;"&amp;D414))&lt;0,0,IF(((D$3-COUNTIF(D413:D420,"&lt;"&amp;D414))/COUNTIF(D413:D420,D414))&gt;1,1,(D$3-COUNTIF(D413:D420,"&lt;"&amp;D414))/COUNTIF(D413:D420,D414))))</f>
        <v>0.625</v>
      </c>
      <c r="AC414" s="1">
        <f t="shared" ref="AC414" si="6194">IF(COUNT(E414)&lt;1,0,IF((E$3-COUNTIF(E413:E420,"&lt;"&amp;E414))&lt;0,0,IF(((E$3-COUNTIF(E413:E420,"&lt;"&amp;E414))/COUNTIF(E413:E420,E414))&gt;1,1,(E$3-COUNTIF(E413:E420,"&lt;"&amp;E414))/COUNTIF(E413:E420,E414))))</f>
        <v>1</v>
      </c>
      <c r="AD414" s="1">
        <f t="shared" ref="AD414" si="6195">IF(COUNT(F414)&lt;1,0,IF((F$3-COUNTIF(F413:F420,"&lt;"&amp;F414))&lt;0,0,IF(((F$3-COUNTIF(F413:F420,"&lt;"&amp;F414))/COUNTIF(F413:F420,F414))&gt;1,1,(F$3-COUNTIF(F413:F420,"&lt;"&amp;F414))/COUNTIF(F413:F420,F414))))</f>
        <v>1</v>
      </c>
      <c r="AE414" s="1">
        <f t="shared" ref="AE414" si="6196">IF(COUNT(G414)&lt;1,0,IF((G$3-COUNTIF(G413:G420,"&lt;"&amp;G414))&lt;0,0,IF(((G$3-COUNTIF(G413:G420,"&lt;"&amp;G414))/COUNTIF(G413:G420,G414))&gt;1,1,(G$3-COUNTIF(G413:G420,"&lt;"&amp;G414))/COUNTIF(G413:G420,G414))))</f>
        <v>0.75</v>
      </c>
      <c r="AF414" s="1">
        <f t="shared" ref="AF414" si="6197">IF(COUNT(H414)&lt;1,0,IF((H$3-COUNTIF(H413:H420,"&lt;"&amp;H414))&lt;0,0,IF(((H$3-COUNTIF(H413:H420,"&lt;"&amp;H414))/COUNTIF(H413:H420,H414))&gt;1,1,(H$3-COUNTIF(H413:H420,"&lt;"&amp;H414))/COUNTIF(H413:H420,H414))))</f>
        <v>1</v>
      </c>
      <c r="AG414" s="1">
        <f t="shared" ref="AG414" si="6198">IF(COUNT(I414)&lt;1,0,IF((I$3-COUNTIF(I413:I420,"&lt;"&amp;I414))&lt;0,0,IF(((I$3-COUNTIF(I413:I420,"&lt;"&amp;I414))/COUNTIF(I413:I420,I414))&gt;1,1,(I$3-COUNTIF(I413:I420,"&lt;"&amp;I414))/COUNTIF(I413:I420,I414))))</f>
        <v>1</v>
      </c>
      <c r="AH414" s="1">
        <f t="shared" ref="AH414" si="6199">IF(COUNT(J414)&lt;1,0,IF((J$3-COUNTIF(J413:J420,"&lt;"&amp;J414))&lt;0,0,IF(((J$3-COUNTIF(J413:J420,"&lt;"&amp;J414))/COUNTIF(J413:J420,J414))&gt;1,1,(J$3-COUNTIF(J413:J420,"&lt;"&amp;J414))/COUNTIF(J413:J420,J414))))</f>
        <v>1</v>
      </c>
      <c r="AI414" s="1">
        <f t="shared" ref="AI414" si="6200">IF(COUNT(K414)&lt;1,0,IF((K$3-COUNTIF(K413:K420,"&lt;"&amp;K414))&lt;0,0,IF(((K$3-COUNTIF(K413:K420,"&lt;"&amp;K414))/COUNTIF(K413:K420,K414))&gt;1,1,(K$3-COUNTIF(K413:K420,"&lt;"&amp;K414))/COUNTIF(K413:K420,K414))))</f>
        <v>1</v>
      </c>
      <c r="AJ414" s="1">
        <f t="shared" ref="AJ414" si="6201">IF(COUNT(L414)&lt;1,0,IF((L$3-COUNTIF(L413:L420,"&lt;"&amp;L414))&lt;0,0,IF(((L$3-COUNTIF(L413:L420,"&lt;"&amp;L414))/COUNTIF(L413:L420,L414))&gt;1,1,(L$3-COUNTIF(L413:L420,"&lt;"&amp;L414))/COUNTIF(L413:L420,L414))))</f>
        <v>0.625</v>
      </c>
      <c r="AK414" s="1">
        <f t="shared" ref="AK414" si="6202">IF(COUNT(M414)&lt;1,0,IF((M$3-COUNTIF(M413:M420,"&lt;"&amp;M414))&lt;0,0,IF(((M$3-COUNTIF(M413:M420,"&lt;"&amp;M414))/COUNTIF(M413:M420,M414))&gt;1,1,(M$3-COUNTIF(M413:M420,"&lt;"&amp;M414))/COUNTIF(M413:M420,M414))))</f>
        <v>0.625</v>
      </c>
      <c r="AL414" s="1">
        <f t="shared" ref="AL414" si="6203">IF(COUNT(N414)&lt;1,0,IF((N$3-COUNTIF(N413:N420,"&lt;"&amp;N414))&lt;0,0,IF(((N$3-COUNTIF(N413:N420,"&lt;"&amp;N414))/COUNTIF(N413:N420,N414))&gt;1,1,(N$3-COUNTIF(N413:N420,"&lt;"&amp;N414))/COUNTIF(N413:N420,N414))))</f>
        <v>0.5714285714285714</v>
      </c>
      <c r="AM414" s="1">
        <f t="shared" ref="AM414" si="6204">IF(COUNT(O414)&lt;1,0,IF((O$3-COUNTIF(O413:O420,"&lt;"&amp;O414))&lt;0,0,IF(((O$3-COUNTIF(O413:O420,"&lt;"&amp;O414))/COUNTIF(O413:O420,O414))&gt;1,1,(O$3-COUNTIF(O413:O420,"&lt;"&amp;O414))/COUNTIF(O413:O420,O414))))</f>
        <v>0.5714285714285714</v>
      </c>
      <c r="AN414" s="1">
        <f t="shared" ref="AN414" si="6205">IF(COUNT(P414)&lt;1,0,IF((P$3-COUNTIF(P413:P420,"&lt;"&amp;P414))&lt;0,0,IF(((P$3-COUNTIF(P413:P420,"&lt;"&amp;P414))/COUNTIF(P413:P420,P414))&gt;1,1,(P$3-COUNTIF(P413:P420,"&lt;"&amp;P414))/COUNTIF(P413:P420,P414))))</f>
        <v>0.625</v>
      </c>
      <c r="AO414" s="1">
        <f t="shared" ref="AO414" si="6206">IF(COUNT(Q414)&lt;1,0,IF((Q$3-COUNTIF(Q413:Q420,"&lt;"&amp;Q414))&lt;0,0,IF(((Q$3-COUNTIF(Q413:Q420,"&lt;"&amp;Q414))/COUNTIF(Q413:Q420,Q414))&gt;1,1,(Q$3-COUNTIF(Q413:Q420,"&lt;"&amp;Q414))/COUNTIF(Q413:Q420,Q414))))</f>
        <v>0.625</v>
      </c>
      <c r="AP414" s="1">
        <f t="shared" ref="AP414" si="6207">IF(COUNT(R414)&lt;1,0,IF((R$3-COUNTIF(R413:R420,"&lt;"&amp;R414))&lt;0,0,IF(((R$3-COUNTIF(R413:R420,"&lt;"&amp;R414))/COUNTIF(R413:R420,R414))&gt;1,1,(R$3-COUNTIF(R413:R420,"&lt;"&amp;R414))/COUNTIF(R413:R420,R414))))</f>
        <v>0.5714285714285714</v>
      </c>
      <c r="AQ414" s="1">
        <f t="shared" ref="AQ414" si="6208">IF(COUNT(S414)&lt;1,0,IF((S$3-COUNTIF(S413:S420,"&lt;"&amp;S414))&lt;0,0,IF(((S$3-COUNTIF(S413:S420,"&lt;"&amp;S414))/COUNTIF(S413:S420,S414))&gt;1,1,(S$3-COUNTIF(S413:S420,"&lt;"&amp;S414))/COUNTIF(S413:S420,S414))))</f>
        <v>0.625</v>
      </c>
      <c r="AR414" s="1">
        <f t="shared" ref="AR414" si="6209">IF(COUNT(T414)&lt;1,0,IF((T$3-COUNTIF(T413:T420,"&lt;"&amp;T414))&lt;0,0,IF(((T$3-COUNTIF(T413:T420,"&lt;"&amp;T414))/COUNTIF(T413:T420,T414))&gt;1,1,(T$3-COUNTIF(T413:T420,"&lt;"&amp;T414))/COUNTIF(T413:T420,T414))))</f>
        <v>0.625</v>
      </c>
      <c r="AS414" s="1">
        <f t="shared" ref="AS414" si="6210">IF(COUNT(U414)&lt;1,0,IF((U$3-COUNTIF(U413:U420,"&lt;"&amp;U414))&lt;0,0,IF(((U$3-COUNTIF(U413:U420,"&lt;"&amp;U414))/COUNTIF(U413:U420,U414))&gt;1,1,(U$3-COUNTIF(U413:U420,"&lt;"&amp;U414))/COUNTIF(U413:U420,U414))))</f>
        <v>0</v>
      </c>
      <c r="AT414" s="1">
        <f t="shared" ref="AT414" si="6211">IF(COUNT(V414)&lt;1,0,IF((V$3-COUNTIF(V413:V420,"&lt;"&amp;V414))&lt;0,0,IF(((V$3-COUNTIF(V413:V420,"&lt;"&amp;V414))/COUNTIF(V413:V420,V414))&gt;1,1,(V$3-COUNTIF(V413:V420,"&lt;"&amp;V414))/COUNTIF(V413:V420,V414))))</f>
        <v>0</v>
      </c>
      <c r="AU414" s="1">
        <f t="shared" ref="AU414" si="6212">IF(COUNT(W414)&lt;1,0,IF((W$3-COUNTIF(W413:W420,"&lt;"&amp;W414))&lt;0,0,IF(((W$3-COUNTIF(W413:W420,"&lt;"&amp;W414))/COUNTIF(W413:W420,W414))&gt;1,1,(W$3-COUNTIF(W413:W420,"&lt;"&amp;W414))/COUNTIF(W413:W420,W414))))</f>
        <v>0</v>
      </c>
      <c r="AV414" s="1">
        <f t="shared" ref="AV414" si="6213">IF(COUNT(X414)&lt;1,0,IF((X$3-COUNTIF(X413:X420,"&lt;"&amp;X414))&lt;0,0,IF(((X$3-COUNTIF(X413:X420,"&lt;"&amp;X414))/COUNTIF(X413:X420,X414))&gt;1,1,(X$3-COUNTIF(X413:X420,"&lt;"&amp;X414))/COUNTIF(X413:X420,X414))))</f>
        <v>0</v>
      </c>
      <c r="AW414" s="1">
        <f t="shared" ref="AW414" si="6214">IF(COUNT(Y414)&lt;1,0,IF((Y$3-COUNTIF(Y413:Y420,"&lt;"&amp;Y414))&lt;0,0,IF(((Y$3-COUNTIF(Y413:Y420,"&lt;"&amp;Y414))/COUNTIF(Y413:Y420,Y414))&gt;1,1,(Y$3-COUNTIF(Y413:Y420,"&lt;"&amp;Y414))/COUNTIF(Y413:Y420,Y414))))</f>
        <v>0</v>
      </c>
    </row>
    <row r="415" spans="1:49" ht="15" x14ac:dyDescent="0.2">
      <c r="B415" s="11" t="s">
        <v>338</v>
      </c>
      <c r="C415" s="18" t="s">
        <v>221</v>
      </c>
      <c r="D415" s="7">
        <v>45</v>
      </c>
      <c r="E415" s="7">
        <v>44</v>
      </c>
      <c r="F415" s="7">
        <v>45</v>
      </c>
      <c r="G415" s="7">
        <v>44</v>
      </c>
      <c r="H415" s="7">
        <v>45</v>
      </c>
      <c r="I415" s="7">
        <v>45</v>
      </c>
      <c r="J415" s="7">
        <v>45</v>
      </c>
      <c r="K415" s="7">
        <v>45</v>
      </c>
      <c r="L415" s="7">
        <v>45</v>
      </c>
      <c r="M415" s="7">
        <v>45</v>
      </c>
      <c r="N415" s="7">
        <v>45</v>
      </c>
      <c r="O415" s="7">
        <v>45</v>
      </c>
      <c r="P415" s="7">
        <v>45</v>
      </c>
      <c r="Q415" s="7">
        <v>45</v>
      </c>
      <c r="R415" s="7">
        <v>45</v>
      </c>
      <c r="S415" s="7">
        <v>45</v>
      </c>
      <c r="T415" s="7">
        <v>45</v>
      </c>
      <c r="U415" s="7"/>
      <c r="V415" s="7"/>
      <c r="W415" s="7"/>
      <c r="X415" s="7"/>
      <c r="Y415" s="7"/>
      <c r="Z415" s="13">
        <f t="shared" si="6193"/>
        <v>44.882352941176471</v>
      </c>
      <c r="AB415" s="1">
        <f>IF(COUNT(D415)&lt;1,0,IF((D$3-COUNTIF(D413:D420,"&lt;"&amp;D415))&lt;0,0,IF(((D$3-COUNTIF(D413:D420,"&lt;"&amp;D415))/COUNTIF(D413:D420,D415))&gt;1,1,(D$3-COUNTIF(D413:D420,"&lt;"&amp;D415))/COUNTIF(D413:D420,D415))))</f>
        <v>0.625</v>
      </c>
      <c r="AC415" s="1">
        <f t="shared" ref="AC415" si="6215">IF(COUNT(E415)&lt;1,0,IF((E$3-COUNTIF(E413:E420,"&lt;"&amp;E415))&lt;0,0,IF(((E$3-COUNTIF(E413:E420,"&lt;"&amp;E415))/COUNTIF(E413:E420,E415))&gt;1,1,(E$3-COUNTIF(E413:E420,"&lt;"&amp;E415))/COUNTIF(E413:E420,E415))))</f>
        <v>0</v>
      </c>
      <c r="AD415" s="1">
        <f t="shared" ref="AD415" si="6216">IF(COUNT(F415)&lt;1,0,IF((F$3-COUNTIF(F413:F420,"&lt;"&amp;F415))&lt;0,0,IF(((F$3-COUNTIF(F413:F420,"&lt;"&amp;F415))/COUNTIF(F413:F420,F415))&gt;1,1,(F$3-COUNTIF(F413:F420,"&lt;"&amp;F415))/COUNTIF(F413:F420,F415))))</f>
        <v>0.25</v>
      </c>
      <c r="AE415" s="1">
        <f t="shared" ref="AE415" si="6217">IF(COUNT(G415)&lt;1,0,IF((G$3-COUNTIF(G413:G420,"&lt;"&amp;G415))&lt;0,0,IF(((G$3-COUNTIF(G413:G420,"&lt;"&amp;G415))/COUNTIF(G413:G420,G415))&gt;1,1,(G$3-COUNTIF(G413:G420,"&lt;"&amp;G415))/COUNTIF(G413:G420,G415))))</f>
        <v>0.75</v>
      </c>
      <c r="AF415" s="1">
        <f t="shared" ref="AF415" si="6218">IF(COUNT(H415)&lt;1,0,IF((H$3-COUNTIF(H413:H420,"&lt;"&amp;H415))&lt;0,0,IF(((H$3-COUNTIF(H413:H420,"&lt;"&amp;H415))/COUNTIF(H413:H420,H415))&gt;1,1,(H$3-COUNTIF(H413:H420,"&lt;"&amp;H415))/COUNTIF(H413:H420,H415))))</f>
        <v>0</v>
      </c>
      <c r="AG415" s="1">
        <f t="shared" ref="AG415" si="6219">IF(COUNT(I415)&lt;1,0,IF((I$3-COUNTIF(I413:I420,"&lt;"&amp;I415))&lt;0,0,IF(((I$3-COUNTIF(I413:I420,"&lt;"&amp;I415))/COUNTIF(I413:I420,I415))&gt;1,1,(I$3-COUNTIF(I413:I420,"&lt;"&amp;I415))/COUNTIF(I413:I420,I415))))</f>
        <v>0.4</v>
      </c>
      <c r="AH415" s="1">
        <f t="shared" ref="AH415" si="6220">IF(COUNT(J415)&lt;1,0,IF((J$3-COUNTIF(J413:J420,"&lt;"&amp;J415))&lt;0,0,IF(((J$3-COUNTIF(J413:J420,"&lt;"&amp;J415))/COUNTIF(J413:J420,J415))&gt;1,1,(J$3-COUNTIF(J413:J420,"&lt;"&amp;J415))/COUNTIF(J413:J420,J415))))</f>
        <v>0</v>
      </c>
      <c r="AI415" s="1">
        <f t="shared" ref="AI415" si="6221">IF(COUNT(K415)&lt;1,0,IF((K$3-COUNTIF(K413:K420,"&lt;"&amp;K415))&lt;0,0,IF(((K$3-COUNTIF(K413:K420,"&lt;"&amp;K415))/COUNTIF(K413:K420,K415))&gt;1,1,(K$3-COUNTIF(K413:K420,"&lt;"&amp;K415))/COUNTIF(K413:K420,K415))))</f>
        <v>0.4</v>
      </c>
      <c r="AJ415" s="1">
        <f t="shared" ref="AJ415" si="6222">IF(COUNT(L415)&lt;1,0,IF((L$3-COUNTIF(L413:L420,"&lt;"&amp;L415))&lt;0,0,IF(((L$3-COUNTIF(L413:L420,"&lt;"&amp;L415))/COUNTIF(L413:L420,L415))&gt;1,1,(L$3-COUNTIF(L413:L420,"&lt;"&amp;L415))/COUNTIF(L413:L420,L415))))</f>
        <v>0.625</v>
      </c>
      <c r="AK415" s="1">
        <f t="shared" ref="AK415" si="6223">IF(COUNT(M415)&lt;1,0,IF((M$3-COUNTIF(M413:M420,"&lt;"&amp;M415))&lt;0,0,IF(((M$3-COUNTIF(M413:M420,"&lt;"&amp;M415))/COUNTIF(M413:M420,M415))&gt;1,1,(M$3-COUNTIF(M413:M420,"&lt;"&amp;M415))/COUNTIF(M413:M420,M415))))</f>
        <v>0.625</v>
      </c>
      <c r="AL415" s="1">
        <f t="shared" ref="AL415" si="6224">IF(COUNT(N415)&lt;1,0,IF((N$3-COUNTIF(N413:N420,"&lt;"&amp;N415))&lt;0,0,IF(((N$3-COUNTIF(N413:N420,"&lt;"&amp;N415))/COUNTIF(N413:N420,N415))&gt;1,1,(N$3-COUNTIF(N413:N420,"&lt;"&amp;N415))/COUNTIF(N413:N420,N415))))</f>
        <v>0.5714285714285714</v>
      </c>
      <c r="AM415" s="1">
        <f t="shared" ref="AM415" si="6225">IF(COUNT(O415)&lt;1,0,IF((O$3-COUNTIF(O413:O420,"&lt;"&amp;O415))&lt;0,0,IF(((O$3-COUNTIF(O413:O420,"&lt;"&amp;O415))/COUNTIF(O413:O420,O415))&gt;1,1,(O$3-COUNTIF(O413:O420,"&lt;"&amp;O415))/COUNTIF(O413:O420,O415))))</f>
        <v>0.5714285714285714</v>
      </c>
      <c r="AN415" s="1">
        <f t="shared" ref="AN415" si="6226">IF(COUNT(P415)&lt;1,0,IF((P$3-COUNTIF(P413:P420,"&lt;"&amp;P415))&lt;0,0,IF(((P$3-COUNTIF(P413:P420,"&lt;"&amp;P415))/COUNTIF(P413:P420,P415))&gt;1,1,(P$3-COUNTIF(P413:P420,"&lt;"&amp;P415))/COUNTIF(P413:P420,P415))))</f>
        <v>0.625</v>
      </c>
      <c r="AO415" s="1">
        <f t="shared" ref="AO415" si="6227">IF(COUNT(Q415)&lt;1,0,IF((Q$3-COUNTIF(Q413:Q420,"&lt;"&amp;Q415))&lt;0,0,IF(((Q$3-COUNTIF(Q413:Q420,"&lt;"&amp;Q415))/COUNTIF(Q413:Q420,Q415))&gt;1,1,(Q$3-COUNTIF(Q413:Q420,"&lt;"&amp;Q415))/COUNTIF(Q413:Q420,Q415))))</f>
        <v>0.625</v>
      </c>
      <c r="AP415" s="1">
        <f t="shared" ref="AP415" si="6228">IF(COUNT(R415)&lt;1,0,IF((R$3-COUNTIF(R413:R420,"&lt;"&amp;R415))&lt;0,0,IF(((R$3-COUNTIF(R413:R420,"&lt;"&amp;R415))/COUNTIF(R413:R420,R415))&gt;1,1,(R$3-COUNTIF(R413:R420,"&lt;"&amp;R415))/COUNTIF(R413:R420,R415))))</f>
        <v>0.5714285714285714</v>
      </c>
      <c r="AQ415" s="1">
        <f t="shared" ref="AQ415" si="6229">IF(COUNT(S415)&lt;1,0,IF((S$3-COUNTIF(S413:S420,"&lt;"&amp;S415))&lt;0,0,IF(((S$3-COUNTIF(S413:S420,"&lt;"&amp;S415))/COUNTIF(S413:S420,S415))&gt;1,1,(S$3-COUNTIF(S413:S420,"&lt;"&amp;S415))/COUNTIF(S413:S420,S415))))</f>
        <v>0.625</v>
      </c>
      <c r="AR415" s="1">
        <f t="shared" ref="AR415" si="6230">IF(COUNT(T415)&lt;1,0,IF((T$3-COUNTIF(T413:T420,"&lt;"&amp;T415))&lt;0,0,IF(((T$3-COUNTIF(T413:T420,"&lt;"&amp;T415))/COUNTIF(T413:T420,T415))&gt;1,1,(T$3-COUNTIF(T413:T420,"&lt;"&amp;T415))/COUNTIF(T413:T420,T415))))</f>
        <v>0.625</v>
      </c>
      <c r="AS415" s="1">
        <f t="shared" ref="AS415" si="6231">IF(COUNT(U415)&lt;1,0,IF((U$3-COUNTIF(U413:U420,"&lt;"&amp;U415))&lt;0,0,IF(((U$3-COUNTIF(U413:U420,"&lt;"&amp;U415))/COUNTIF(U413:U420,U415))&gt;1,1,(U$3-COUNTIF(U413:U420,"&lt;"&amp;U415))/COUNTIF(U413:U420,U415))))</f>
        <v>0</v>
      </c>
      <c r="AT415" s="1">
        <f t="shared" ref="AT415" si="6232">IF(COUNT(V415)&lt;1,0,IF((V$3-COUNTIF(V413:V420,"&lt;"&amp;V415))&lt;0,0,IF(((V$3-COUNTIF(V413:V420,"&lt;"&amp;V415))/COUNTIF(V413:V420,V415))&gt;1,1,(V$3-COUNTIF(V413:V420,"&lt;"&amp;V415))/COUNTIF(V413:V420,V415))))</f>
        <v>0</v>
      </c>
      <c r="AU415" s="1">
        <f t="shared" ref="AU415" si="6233">IF(COUNT(W415)&lt;1,0,IF((W$3-COUNTIF(W413:W420,"&lt;"&amp;W415))&lt;0,0,IF(((W$3-COUNTIF(W413:W420,"&lt;"&amp;W415))/COUNTIF(W413:W420,W415))&gt;1,1,(W$3-COUNTIF(W413:W420,"&lt;"&amp;W415))/COUNTIF(W413:W420,W415))))</f>
        <v>0</v>
      </c>
      <c r="AV415" s="1">
        <f t="shared" ref="AV415" si="6234">IF(COUNT(X415)&lt;1,0,IF((X$3-COUNTIF(X413:X420,"&lt;"&amp;X415))&lt;0,0,IF(((X$3-COUNTIF(X413:X420,"&lt;"&amp;X415))/COUNTIF(X413:X420,X415))&gt;1,1,(X$3-COUNTIF(X413:X420,"&lt;"&amp;X415))/COUNTIF(X413:X420,X415))))</f>
        <v>0</v>
      </c>
      <c r="AW415" s="1">
        <f t="shared" ref="AW415" si="6235">IF(COUNT(Y415)&lt;1,0,IF((Y$3-COUNTIF(Y413:Y420,"&lt;"&amp;Y415))&lt;0,0,IF(((Y$3-COUNTIF(Y413:Y420,"&lt;"&amp;Y415))/COUNTIF(Y413:Y420,Y415))&gt;1,1,(Y$3-COUNTIF(Y413:Y420,"&lt;"&amp;Y415))/COUNTIF(Y413:Y420,Y415))))</f>
        <v>0</v>
      </c>
    </row>
    <row r="416" spans="1:49" ht="15" x14ac:dyDescent="0.2">
      <c r="B416" s="11" t="s">
        <v>339</v>
      </c>
      <c r="C416" s="18" t="s">
        <v>221</v>
      </c>
      <c r="D416" s="7">
        <v>45</v>
      </c>
      <c r="E416" s="7">
        <v>34</v>
      </c>
      <c r="F416" s="7">
        <v>36</v>
      </c>
      <c r="G416" s="7">
        <v>45</v>
      </c>
      <c r="H416" s="7">
        <v>45</v>
      </c>
      <c r="I416" s="7">
        <v>45</v>
      </c>
      <c r="J416" s="7">
        <v>33</v>
      </c>
      <c r="K416" s="7">
        <v>45</v>
      </c>
      <c r="L416" s="7">
        <v>45</v>
      </c>
      <c r="M416" s="7">
        <v>45</v>
      </c>
      <c r="N416" s="7">
        <v>45</v>
      </c>
      <c r="O416" s="7">
        <v>45</v>
      </c>
      <c r="P416" s="7">
        <v>45</v>
      </c>
      <c r="Q416" s="7">
        <v>45</v>
      </c>
      <c r="R416" s="7">
        <v>45</v>
      </c>
      <c r="S416" s="7">
        <v>45</v>
      </c>
      <c r="T416" s="7">
        <v>45</v>
      </c>
      <c r="U416" s="7"/>
      <c r="V416" s="7"/>
      <c r="W416" s="7"/>
      <c r="X416" s="7"/>
      <c r="Y416" s="7"/>
      <c r="Z416" s="13">
        <f t="shared" si="6193"/>
        <v>43.117647058823529</v>
      </c>
      <c r="AB416" s="1">
        <f>IF(COUNT(D416)&lt;1,0,IF((D$3-COUNTIF(D413:D420,"&lt;"&amp;D416))&lt;0,0,IF(((D$3-COUNTIF(D413:D420,"&lt;"&amp;D416))/COUNTIF(D413:D420,D416))&gt;1,1,(D$3-COUNTIF(D413:D420,"&lt;"&amp;D416))/COUNTIF(D413:D420,D416))))</f>
        <v>0.625</v>
      </c>
      <c r="AC416" s="1">
        <f t="shared" ref="AC416" si="6236">IF(COUNT(E416)&lt;1,0,IF((E$3-COUNTIF(E413:E420,"&lt;"&amp;E416))&lt;0,0,IF(((E$3-COUNTIF(E413:E420,"&lt;"&amp;E416))/COUNTIF(E413:E420,E416))&gt;1,1,(E$3-COUNTIF(E413:E420,"&lt;"&amp;E416))/COUNTIF(E413:E420,E416))))</f>
        <v>1</v>
      </c>
      <c r="AD416" s="1">
        <f t="shared" ref="AD416" si="6237">IF(COUNT(F416)&lt;1,0,IF((F$3-COUNTIF(F413:F420,"&lt;"&amp;F416))&lt;0,0,IF(((F$3-COUNTIF(F413:F420,"&lt;"&amp;F416))/COUNTIF(F413:F420,F416))&gt;1,1,(F$3-COUNTIF(F413:F420,"&lt;"&amp;F416))/COUNTIF(F413:F420,F416))))</f>
        <v>1</v>
      </c>
      <c r="AE416" s="1">
        <f t="shared" ref="AE416" si="6238">IF(COUNT(G416)&lt;1,0,IF((G$3-COUNTIF(G413:G420,"&lt;"&amp;G416))&lt;0,0,IF(((G$3-COUNTIF(G413:G420,"&lt;"&amp;G416))/COUNTIF(G413:G420,G416))&gt;1,1,(G$3-COUNTIF(G413:G420,"&lt;"&amp;G416))/COUNTIF(G413:G420,G416))))</f>
        <v>0</v>
      </c>
      <c r="AF416" s="1">
        <f t="shared" ref="AF416" si="6239">IF(COUNT(H416)&lt;1,0,IF((H$3-COUNTIF(H413:H420,"&lt;"&amp;H416))&lt;0,0,IF(((H$3-COUNTIF(H413:H420,"&lt;"&amp;H416))/COUNTIF(H413:H420,H416))&gt;1,1,(H$3-COUNTIF(H413:H420,"&lt;"&amp;H416))/COUNTIF(H413:H420,H416))))</f>
        <v>0</v>
      </c>
      <c r="AG416" s="1">
        <f t="shared" ref="AG416" si="6240">IF(COUNT(I416)&lt;1,0,IF((I$3-COUNTIF(I413:I420,"&lt;"&amp;I416))&lt;0,0,IF(((I$3-COUNTIF(I413:I420,"&lt;"&amp;I416))/COUNTIF(I413:I420,I416))&gt;1,1,(I$3-COUNTIF(I413:I420,"&lt;"&amp;I416))/COUNTIF(I413:I420,I416))))</f>
        <v>0.4</v>
      </c>
      <c r="AH416" s="1">
        <f t="shared" ref="AH416" si="6241">IF(COUNT(J416)&lt;1,0,IF((J$3-COUNTIF(J413:J420,"&lt;"&amp;J416))&lt;0,0,IF(((J$3-COUNTIF(J413:J420,"&lt;"&amp;J416))/COUNTIF(J413:J420,J416))&gt;1,1,(J$3-COUNTIF(J413:J420,"&lt;"&amp;J416))/COUNTIF(J413:J420,J416))))</f>
        <v>1</v>
      </c>
      <c r="AI416" s="1">
        <f t="shared" ref="AI416" si="6242">IF(COUNT(K416)&lt;1,0,IF((K$3-COUNTIF(K413:K420,"&lt;"&amp;K416))&lt;0,0,IF(((K$3-COUNTIF(K413:K420,"&lt;"&amp;K416))/COUNTIF(K413:K420,K416))&gt;1,1,(K$3-COUNTIF(K413:K420,"&lt;"&amp;K416))/COUNTIF(K413:K420,K416))))</f>
        <v>0.4</v>
      </c>
      <c r="AJ416" s="1">
        <f t="shared" ref="AJ416" si="6243">IF(COUNT(L416)&lt;1,0,IF((L$3-COUNTIF(L413:L420,"&lt;"&amp;L416))&lt;0,0,IF(((L$3-COUNTIF(L413:L420,"&lt;"&amp;L416))/COUNTIF(L413:L420,L416))&gt;1,1,(L$3-COUNTIF(L413:L420,"&lt;"&amp;L416))/COUNTIF(L413:L420,L416))))</f>
        <v>0.625</v>
      </c>
      <c r="AK416" s="1">
        <f t="shared" ref="AK416" si="6244">IF(COUNT(M416)&lt;1,0,IF((M$3-COUNTIF(M413:M420,"&lt;"&amp;M416))&lt;0,0,IF(((M$3-COUNTIF(M413:M420,"&lt;"&amp;M416))/COUNTIF(M413:M420,M416))&gt;1,1,(M$3-COUNTIF(M413:M420,"&lt;"&amp;M416))/COUNTIF(M413:M420,M416))))</f>
        <v>0.625</v>
      </c>
      <c r="AL416" s="1">
        <f t="shared" ref="AL416" si="6245">IF(COUNT(N416)&lt;1,0,IF((N$3-COUNTIF(N413:N420,"&lt;"&amp;N416))&lt;0,0,IF(((N$3-COUNTIF(N413:N420,"&lt;"&amp;N416))/COUNTIF(N413:N420,N416))&gt;1,1,(N$3-COUNTIF(N413:N420,"&lt;"&amp;N416))/COUNTIF(N413:N420,N416))))</f>
        <v>0.5714285714285714</v>
      </c>
      <c r="AM416" s="1">
        <f t="shared" ref="AM416" si="6246">IF(COUNT(O416)&lt;1,0,IF((O$3-COUNTIF(O413:O420,"&lt;"&amp;O416))&lt;0,0,IF(((O$3-COUNTIF(O413:O420,"&lt;"&amp;O416))/COUNTIF(O413:O420,O416))&gt;1,1,(O$3-COUNTIF(O413:O420,"&lt;"&amp;O416))/COUNTIF(O413:O420,O416))))</f>
        <v>0.5714285714285714</v>
      </c>
      <c r="AN416" s="1">
        <f t="shared" ref="AN416" si="6247">IF(COUNT(P416)&lt;1,0,IF((P$3-COUNTIF(P413:P420,"&lt;"&amp;P416))&lt;0,0,IF(((P$3-COUNTIF(P413:P420,"&lt;"&amp;P416))/COUNTIF(P413:P420,P416))&gt;1,1,(P$3-COUNTIF(P413:P420,"&lt;"&amp;P416))/COUNTIF(P413:P420,P416))))</f>
        <v>0.625</v>
      </c>
      <c r="AO416" s="1">
        <f t="shared" ref="AO416" si="6248">IF(COUNT(Q416)&lt;1,0,IF((Q$3-COUNTIF(Q413:Q420,"&lt;"&amp;Q416))&lt;0,0,IF(((Q$3-COUNTIF(Q413:Q420,"&lt;"&amp;Q416))/COUNTIF(Q413:Q420,Q416))&gt;1,1,(Q$3-COUNTIF(Q413:Q420,"&lt;"&amp;Q416))/COUNTIF(Q413:Q420,Q416))))</f>
        <v>0.625</v>
      </c>
      <c r="AP416" s="1">
        <f t="shared" ref="AP416" si="6249">IF(COUNT(R416)&lt;1,0,IF((R$3-COUNTIF(R413:R420,"&lt;"&amp;R416))&lt;0,0,IF(((R$3-COUNTIF(R413:R420,"&lt;"&amp;R416))/COUNTIF(R413:R420,R416))&gt;1,1,(R$3-COUNTIF(R413:R420,"&lt;"&amp;R416))/COUNTIF(R413:R420,R416))))</f>
        <v>0.5714285714285714</v>
      </c>
      <c r="AQ416" s="1">
        <f t="shared" ref="AQ416" si="6250">IF(COUNT(S416)&lt;1,0,IF((S$3-COUNTIF(S413:S420,"&lt;"&amp;S416))&lt;0,0,IF(((S$3-COUNTIF(S413:S420,"&lt;"&amp;S416))/COUNTIF(S413:S420,S416))&gt;1,1,(S$3-COUNTIF(S413:S420,"&lt;"&amp;S416))/COUNTIF(S413:S420,S416))))</f>
        <v>0.625</v>
      </c>
      <c r="AR416" s="1">
        <f t="shared" ref="AR416" si="6251">IF(COUNT(T416)&lt;1,0,IF((T$3-COUNTIF(T413:T420,"&lt;"&amp;T416))&lt;0,0,IF(((T$3-COUNTIF(T413:T420,"&lt;"&amp;T416))/COUNTIF(T413:T420,T416))&gt;1,1,(T$3-COUNTIF(T413:T420,"&lt;"&amp;T416))/COUNTIF(T413:T420,T416))))</f>
        <v>0.625</v>
      </c>
      <c r="AS416" s="1">
        <f t="shared" ref="AS416" si="6252">IF(COUNT(U416)&lt;1,0,IF((U$3-COUNTIF(U413:U420,"&lt;"&amp;U416))&lt;0,0,IF(((U$3-COUNTIF(U413:U420,"&lt;"&amp;U416))/COUNTIF(U413:U420,U416))&gt;1,1,(U$3-COUNTIF(U413:U420,"&lt;"&amp;U416))/COUNTIF(U413:U420,U416))))</f>
        <v>0</v>
      </c>
      <c r="AT416" s="1">
        <f t="shared" ref="AT416" si="6253">IF(COUNT(V416)&lt;1,0,IF((V$3-COUNTIF(V413:V420,"&lt;"&amp;V416))&lt;0,0,IF(((V$3-COUNTIF(V413:V420,"&lt;"&amp;V416))/COUNTIF(V413:V420,V416))&gt;1,1,(V$3-COUNTIF(V413:V420,"&lt;"&amp;V416))/COUNTIF(V413:V420,V416))))</f>
        <v>0</v>
      </c>
      <c r="AU416" s="1">
        <f t="shared" ref="AU416" si="6254">IF(COUNT(W416)&lt;1,0,IF((W$3-COUNTIF(W413:W420,"&lt;"&amp;W416))&lt;0,0,IF(((W$3-COUNTIF(W413:W420,"&lt;"&amp;W416))/COUNTIF(W413:W420,W416))&gt;1,1,(W$3-COUNTIF(W413:W420,"&lt;"&amp;W416))/COUNTIF(W413:W420,W416))))</f>
        <v>0</v>
      </c>
      <c r="AV416" s="1">
        <f t="shared" ref="AV416" si="6255">IF(COUNT(X416)&lt;1,0,IF((X$3-COUNTIF(X413:X420,"&lt;"&amp;X416))&lt;0,0,IF(((X$3-COUNTIF(X413:X420,"&lt;"&amp;X416))/COUNTIF(X413:X420,X416))&gt;1,1,(X$3-COUNTIF(X413:X420,"&lt;"&amp;X416))/COUNTIF(X413:X420,X416))))</f>
        <v>0</v>
      </c>
      <c r="AW416" s="1">
        <f t="shared" ref="AW416" si="6256">IF(COUNT(Y416)&lt;1,0,IF((Y$3-COUNTIF(Y413:Y420,"&lt;"&amp;Y416))&lt;0,0,IF(((Y$3-COUNTIF(Y413:Y420,"&lt;"&amp;Y416))/COUNTIF(Y413:Y420,Y416))&gt;1,1,(Y$3-COUNTIF(Y413:Y420,"&lt;"&amp;Y416))/COUNTIF(Y413:Y420,Y416))))</f>
        <v>0</v>
      </c>
    </row>
    <row r="417" spans="1:49" ht="15" x14ac:dyDescent="0.2">
      <c r="B417" s="11" t="s">
        <v>340</v>
      </c>
      <c r="C417" s="11" t="s">
        <v>221</v>
      </c>
      <c r="D417" s="7">
        <v>45</v>
      </c>
      <c r="E417" s="7">
        <v>26</v>
      </c>
      <c r="F417" s="7">
        <v>34</v>
      </c>
      <c r="G417" s="7">
        <v>37</v>
      </c>
      <c r="H417" s="7">
        <v>40</v>
      </c>
      <c r="I417" s="7">
        <v>37</v>
      </c>
      <c r="J417" s="7">
        <v>41</v>
      </c>
      <c r="K417" s="7">
        <v>45</v>
      </c>
      <c r="L417" s="7">
        <v>45</v>
      </c>
      <c r="M417" s="7">
        <v>45</v>
      </c>
      <c r="N417" s="7">
        <v>45</v>
      </c>
      <c r="O417" s="7">
        <v>45</v>
      </c>
      <c r="P417" s="7">
        <v>45</v>
      </c>
      <c r="Q417" s="7">
        <v>45</v>
      </c>
      <c r="R417" s="7">
        <v>45</v>
      </c>
      <c r="S417" s="7">
        <v>45</v>
      </c>
      <c r="T417" s="7">
        <v>45</v>
      </c>
      <c r="U417" s="7"/>
      <c r="V417" s="7"/>
      <c r="W417" s="7"/>
      <c r="X417" s="7"/>
      <c r="Y417" s="7"/>
      <c r="Z417" s="13">
        <f t="shared" si="6193"/>
        <v>41.764705882352942</v>
      </c>
      <c r="AB417" s="1">
        <f>IF(COUNT(D417)&lt;1,0,IF((D$3-COUNTIF(D413:D420,"&lt;"&amp;D417))&lt;0,0,IF(((D$3-COUNTIF(D413:D420,"&lt;"&amp;D417))/COUNTIF(D413:D420,D417))&gt;1,1,(D$3-COUNTIF(D413:D420,"&lt;"&amp;D417))/COUNTIF(D413:D420,D417))))</f>
        <v>0.625</v>
      </c>
      <c r="AC417" s="1">
        <f t="shared" ref="AC417" si="6257">IF(COUNT(E417)&lt;1,0,IF((E$3-COUNTIF(E413:E420,"&lt;"&amp;E417))&lt;0,0,IF(((E$3-COUNTIF(E413:E420,"&lt;"&amp;E417))/COUNTIF(E413:E420,E417))&gt;1,1,(E$3-COUNTIF(E413:E420,"&lt;"&amp;E417))/COUNTIF(E413:E420,E417))))</f>
        <v>1</v>
      </c>
      <c r="AD417" s="1">
        <f t="shared" ref="AD417" si="6258">IF(COUNT(F417)&lt;1,0,IF((F$3-COUNTIF(F413:F420,"&lt;"&amp;F417))&lt;0,0,IF(((F$3-COUNTIF(F413:F420,"&lt;"&amp;F417))/COUNTIF(F413:F420,F417))&gt;1,1,(F$3-COUNTIF(F413:F420,"&lt;"&amp;F417))/COUNTIF(F413:F420,F417))))</f>
        <v>1</v>
      </c>
      <c r="AE417" s="1">
        <f t="shared" ref="AE417" si="6259">IF(COUNT(G417)&lt;1,0,IF((G$3-COUNTIF(G413:G420,"&lt;"&amp;G417))&lt;0,0,IF(((G$3-COUNTIF(G413:G420,"&lt;"&amp;G417))/COUNTIF(G413:G420,G417))&gt;1,1,(G$3-COUNTIF(G413:G420,"&lt;"&amp;G417))/COUNTIF(G413:G420,G417))))</f>
        <v>1</v>
      </c>
      <c r="AF417" s="1">
        <f t="shared" ref="AF417" si="6260">IF(COUNT(H417)&lt;1,0,IF((H$3-COUNTIF(H413:H420,"&lt;"&amp;H417))&lt;0,0,IF(((H$3-COUNTIF(H413:H420,"&lt;"&amp;H417))/COUNTIF(H413:H420,H417))&gt;1,1,(H$3-COUNTIF(H413:H420,"&lt;"&amp;H417))/COUNTIF(H413:H420,H417))))</f>
        <v>1</v>
      </c>
      <c r="AG417" s="1">
        <f t="shared" ref="AG417" si="6261">IF(COUNT(I417)&lt;1,0,IF((I$3-COUNTIF(I413:I420,"&lt;"&amp;I417))&lt;0,0,IF(((I$3-COUNTIF(I413:I420,"&lt;"&amp;I417))/COUNTIF(I413:I420,I417))&gt;1,1,(I$3-COUNTIF(I413:I420,"&lt;"&amp;I417))/COUNTIF(I413:I420,I417))))</f>
        <v>1</v>
      </c>
      <c r="AH417" s="1">
        <f t="shared" ref="AH417" si="6262">IF(COUNT(J417)&lt;1,0,IF((J$3-COUNTIF(J413:J420,"&lt;"&amp;J417))&lt;0,0,IF(((J$3-COUNTIF(J413:J420,"&lt;"&amp;J417))/COUNTIF(J413:J420,J417))&gt;1,1,(J$3-COUNTIF(J413:J420,"&lt;"&amp;J417))/COUNTIF(J413:J420,J417))))</f>
        <v>1</v>
      </c>
      <c r="AI417" s="1">
        <f t="shared" ref="AI417" si="6263">IF(COUNT(K417)&lt;1,0,IF((K$3-COUNTIF(K413:K420,"&lt;"&amp;K417))&lt;0,0,IF(((K$3-COUNTIF(K413:K420,"&lt;"&amp;K417))/COUNTIF(K413:K420,K417))&gt;1,1,(K$3-COUNTIF(K413:K420,"&lt;"&amp;K417))/COUNTIF(K413:K420,K417))))</f>
        <v>0.4</v>
      </c>
      <c r="AJ417" s="1">
        <f t="shared" ref="AJ417" si="6264">IF(COUNT(L417)&lt;1,0,IF((L$3-COUNTIF(L413:L420,"&lt;"&amp;L417))&lt;0,0,IF(((L$3-COUNTIF(L413:L420,"&lt;"&amp;L417))/COUNTIF(L413:L420,L417))&gt;1,1,(L$3-COUNTIF(L413:L420,"&lt;"&amp;L417))/COUNTIF(L413:L420,L417))))</f>
        <v>0.625</v>
      </c>
      <c r="AK417" s="1">
        <f t="shared" ref="AK417" si="6265">IF(COUNT(M417)&lt;1,0,IF((M$3-COUNTIF(M413:M420,"&lt;"&amp;M417))&lt;0,0,IF(((M$3-COUNTIF(M413:M420,"&lt;"&amp;M417))/COUNTIF(M413:M420,M417))&gt;1,1,(M$3-COUNTIF(M413:M420,"&lt;"&amp;M417))/COUNTIF(M413:M420,M417))))</f>
        <v>0.625</v>
      </c>
      <c r="AL417" s="1">
        <f t="shared" ref="AL417" si="6266">IF(COUNT(N417)&lt;1,0,IF((N$3-COUNTIF(N413:N420,"&lt;"&amp;N417))&lt;0,0,IF(((N$3-COUNTIF(N413:N420,"&lt;"&amp;N417))/COUNTIF(N413:N420,N417))&gt;1,1,(N$3-COUNTIF(N413:N420,"&lt;"&amp;N417))/COUNTIF(N413:N420,N417))))</f>
        <v>0.5714285714285714</v>
      </c>
      <c r="AM417" s="1">
        <f t="shared" ref="AM417" si="6267">IF(COUNT(O417)&lt;1,0,IF((O$3-COUNTIF(O413:O420,"&lt;"&amp;O417))&lt;0,0,IF(((O$3-COUNTIF(O413:O420,"&lt;"&amp;O417))/COUNTIF(O413:O420,O417))&gt;1,1,(O$3-COUNTIF(O413:O420,"&lt;"&amp;O417))/COUNTIF(O413:O420,O417))))</f>
        <v>0.5714285714285714</v>
      </c>
      <c r="AN417" s="1">
        <f t="shared" ref="AN417" si="6268">IF(COUNT(P417)&lt;1,0,IF((P$3-COUNTIF(P413:P420,"&lt;"&amp;P417))&lt;0,0,IF(((P$3-COUNTIF(P413:P420,"&lt;"&amp;P417))/COUNTIF(P413:P420,P417))&gt;1,1,(P$3-COUNTIF(P413:P420,"&lt;"&amp;P417))/COUNTIF(P413:P420,P417))))</f>
        <v>0.625</v>
      </c>
      <c r="AO417" s="1">
        <f t="shared" ref="AO417" si="6269">IF(COUNT(Q417)&lt;1,0,IF((Q$3-COUNTIF(Q413:Q420,"&lt;"&amp;Q417))&lt;0,0,IF(((Q$3-COUNTIF(Q413:Q420,"&lt;"&amp;Q417))/COUNTIF(Q413:Q420,Q417))&gt;1,1,(Q$3-COUNTIF(Q413:Q420,"&lt;"&amp;Q417))/COUNTIF(Q413:Q420,Q417))))</f>
        <v>0.625</v>
      </c>
      <c r="AP417" s="1">
        <f t="shared" ref="AP417" si="6270">IF(COUNT(R417)&lt;1,0,IF((R$3-COUNTIF(R413:R420,"&lt;"&amp;R417))&lt;0,0,IF(((R$3-COUNTIF(R413:R420,"&lt;"&amp;R417))/COUNTIF(R413:R420,R417))&gt;1,1,(R$3-COUNTIF(R413:R420,"&lt;"&amp;R417))/COUNTIF(R413:R420,R417))))</f>
        <v>0.5714285714285714</v>
      </c>
      <c r="AQ417" s="1">
        <f t="shared" ref="AQ417" si="6271">IF(COUNT(S417)&lt;1,0,IF((S$3-COUNTIF(S413:S420,"&lt;"&amp;S417))&lt;0,0,IF(((S$3-COUNTIF(S413:S420,"&lt;"&amp;S417))/COUNTIF(S413:S420,S417))&gt;1,1,(S$3-COUNTIF(S413:S420,"&lt;"&amp;S417))/COUNTIF(S413:S420,S417))))</f>
        <v>0.625</v>
      </c>
      <c r="AR417" s="1">
        <f t="shared" ref="AR417" si="6272">IF(COUNT(T417)&lt;1,0,IF((T$3-COUNTIF(T413:T420,"&lt;"&amp;T417))&lt;0,0,IF(((T$3-COUNTIF(T413:T420,"&lt;"&amp;T417))/COUNTIF(T413:T420,T417))&gt;1,1,(T$3-COUNTIF(T413:T420,"&lt;"&amp;T417))/COUNTIF(T413:T420,T417))))</f>
        <v>0.625</v>
      </c>
      <c r="AS417" s="1">
        <f t="shared" ref="AS417" si="6273">IF(COUNT(U417)&lt;1,0,IF((U$3-COUNTIF(U413:U420,"&lt;"&amp;U417))&lt;0,0,IF(((U$3-COUNTIF(U413:U420,"&lt;"&amp;U417))/COUNTIF(U413:U420,U417))&gt;1,1,(U$3-COUNTIF(U413:U420,"&lt;"&amp;U417))/COUNTIF(U413:U420,U417))))</f>
        <v>0</v>
      </c>
      <c r="AT417" s="1">
        <f t="shared" ref="AT417" si="6274">IF(COUNT(V417)&lt;1,0,IF((V$3-COUNTIF(V413:V420,"&lt;"&amp;V417))&lt;0,0,IF(((V$3-COUNTIF(V413:V420,"&lt;"&amp;V417))/COUNTIF(V413:V420,V417))&gt;1,1,(V$3-COUNTIF(V413:V420,"&lt;"&amp;V417))/COUNTIF(V413:V420,V417))))</f>
        <v>0</v>
      </c>
      <c r="AU417" s="1">
        <f t="shared" ref="AU417" si="6275">IF(COUNT(W417)&lt;1,0,IF((W$3-COUNTIF(W413:W420,"&lt;"&amp;W417))&lt;0,0,IF(((W$3-COUNTIF(W413:W420,"&lt;"&amp;W417))/COUNTIF(W413:W420,W417))&gt;1,1,(W$3-COUNTIF(W413:W420,"&lt;"&amp;W417))/COUNTIF(W413:W420,W417))))</f>
        <v>0</v>
      </c>
      <c r="AV417" s="1">
        <f t="shared" ref="AV417" si="6276">IF(COUNT(X417)&lt;1,0,IF((X$3-COUNTIF(X413:X420,"&lt;"&amp;X417))&lt;0,0,IF(((X$3-COUNTIF(X413:X420,"&lt;"&amp;X417))/COUNTIF(X413:X420,X417))&gt;1,1,(X$3-COUNTIF(X413:X420,"&lt;"&amp;X417))/COUNTIF(X413:X420,X417))))</f>
        <v>0</v>
      </c>
      <c r="AW417" s="1">
        <f t="shared" ref="AW417" si="6277">IF(COUNT(Y417)&lt;1,0,IF((Y$3-COUNTIF(Y413:Y420,"&lt;"&amp;Y417))&lt;0,0,IF(((Y$3-COUNTIF(Y413:Y420,"&lt;"&amp;Y417))/COUNTIF(Y413:Y420,Y417))&gt;1,1,(Y$3-COUNTIF(Y413:Y420,"&lt;"&amp;Y417))/COUNTIF(Y413:Y420,Y417))))</f>
        <v>0</v>
      </c>
    </row>
    <row r="418" spans="1:49" ht="15" x14ac:dyDescent="0.2">
      <c r="B418" s="11" t="s">
        <v>341</v>
      </c>
      <c r="C418" s="11" t="s">
        <v>221</v>
      </c>
      <c r="D418" s="7">
        <v>45</v>
      </c>
      <c r="E418" s="7">
        <v>45</v>
      </c>
      <c r="F418" s="7">
        <v>45</v>
      </c>
      <c r="G418" s="7">
        <v>45</v>
      </c>
      <c r="H418" s="7">
        <v>45</v>
      </c>
      <c r="I418" s="7">
        <v>45</v>
      </c>
      <c r="J418" s="7">
        <v>45</v>
      </c>
      <c r="K418" s="7">
        <v>45</v>
      </c>
      <c r="L418" s="7">
        <v>45</v>
      </c>
      <c r="M418" s="7">
        <v>45</v>
      </c>
      <c r="N418" s="7">
        <v>45</v>
      </c>
      <c r="O418" s="7">
        <v>45</v>
      </c>
      <c r="P418" s="7">
        <v>45</v>
      </c>
      <c r="Q418" s="7">
        <v>45</v>
      </c>
      <c r="R418" s="7">
        <v>45</v>
      </c>
      <c r="S418" s="7">
        <v>45</v>
      </c>
      <c r="T418" s="7">
        <v>45</v>
      </c>
      <c r="U418" s="7"/>
      <c r="V418" s="7"/>
      <c r="W418" s="7"/>
      <c r="X418" s="7"/>
      <c r="Y418" s="7"/>
      <c r="Z418" s="13">
        <f t="shared" si="6193"/>
        <v>45</v>
      </c>
      <c r="AB418" s="1">
        <f>IF(COUNT(D418)&lt;1,0,IF((D$3-COUNTIF(D413:D420,"&lt;"&amp;D418))&lt;0,0,IF(((D$3-COUNTIF(D413:D420,"&lt;"&amp;D418))/COUNTIF(D413:D420,D418))&gt;1,1,(D$3-COUNTIF(D413:D420,"&lt;"&amp;D418))/COUNTIF(D413:D420,D418))))</f>
        <v>0.625</v>
      </c>
      <c r="AC418" s="1">
        <f t="shared" ref="AC418" si="6278">IF(COUNT(E418)&lt;1,0,IF((E$3-COUNTIF(E413:E420,"&lt;"&amp;E418))&lt;0,0,IF(((E$3-COUNTIF(E413:E420,"&lt;"&amp;E418))/COUNTIF(E413:E420,E418))&gt;1,1,(E$3-COUNTIF(E413:E420,"&lt;"&amp;E418))/COUNTIF(E413:E420,E418))))</f>
        <v>0</v>
      </c>
      <c r="AD418" s="1">
        <f t="shared" ref="AD418" si="6279">IF(COUNT(F418)&lt;1,0,IF((F$3-COUNTIF(F413:F420,"&lt;"&amp;F418))&lt;0,0,IF(((F$3-COUNTIF(F413:F420,"&lt;"&amp;F418))/COUNTIF(F413:F420,F418))&gt;1,1,(F$3-COUNTIF(F413:F420,"&lt;"&amp;F418))/COUNTIF(F413:F420,F418))))</f>
        <v>0.25</v>
      </c>
      <c r="AE418" s="1">
        <f t="shared" ref="AE418" si="6280">IF(COUNT(G418)&lt;1,0,IF((G$3-COUNTIF(G413:G420,"&lt;"&amp;G418))&lt;0,0,IF(((G$3-COUNTIF(G413:G420,"&lt;"&amp;G418))/COUNTIF(G413:G420,G418))&gt;1,1,(G$3-COUNTIF(G413:G420,"&lt;"&amp;G418))/COUNTIF(G413:G420,G418))))</f>
        <v>0</v>
      </c>
      <c r="AF418" s="1">
        <f t="shared" ref="AF418" si="6281">IF(COUNT(H418)&lt;1,0,IF((H$3-COUNTIF(H413:H420,"&lt;"&amp;H418))&lt;0,0,IF(((H$3-COUNTIF(H413:H420,"&lt;"&amp;H418))/COUNTIF(H413:H420,H418))&gt;1,1,(H$3-COUNTIF(H413:H420,"&lt;"&amp;H418))/COUNTIF(H413:H420,H418))))</f>
        <v>0</v>
      </c>
      <c r="AG418" s="1">
        <f t="shared" ref="AG418" si="6282">IF(COUNT(I418)&lt;1,0,IF((I$3-COUNTIF(I413:I420,"&lt;"&amp;I418))&lt;0,0,IF(((I$3-COUNTIF(I413:I420,"&lt;"&amp;I418))/COUNTIF(I413:I420,I418))&gt;1,1,(I$3-COUNTIF(I413:I420,"&lt;"&amp;I418))/COUNTIF(I413:I420,I418))))</f>
        <v>0.4</v>
      </c>
      <c r="AH418" s="1">
        <f t="shared" ref="AH418" si="6283">IF(COUNT(J418)&lt;1,0,IF((J$3-COUNTIF(J413:J420,"&lt;"&amp;J418))&lt;0,0,IF(((J$3-COUNTIF(J413:J420,"&lt;"&amp;J418))/COUNTIF(J413:J420,J418))&gt;1,1,(J$3-COUNTIF(J413:J420,"&lt;"&amp;J418))/COUNTIF(J413:J420,J418))))</f>
        <v>0</v>
      </c>
      <c r="AI418" s="1">
        <f t="shared" ref="AI418" si="6284">IF(COUNT(K418)&lt;1,0,IF((K$3-COUNTIF(K413:K420,"&lt;"&amp;K418))&lt;0,0,IF(((K$3-COUNTIF(K413:K420,"&lt;"&amp;K418))/COUNTIF(K413:K420,K418))&gt;1,1,(K$3-COUNTIF(K413:K420,"&lt;"&amp;K418))/COUNTIF(K413:K420,K418))))</f>
        <v>0.4</v>
      </c>
      <c r="AJ418" s="1">
        <f t="shared" ref="AJ418" si="6285">IF(COUNT(L418)&lt;1,0,IF((L$3-COUNTIF(L413:L420,"&lt;"&amp;L418))&lt;0,0,IF(((L$3-COUNTIF(L413:L420,"&lt;"&amp;L418))/COUNTIF(L413:L420,L418))&gt;1,1,(L$3-COUNTIF(L413:L420,"&lt;"&amp;L418))/COUNTIF(L413:L420,L418))))</f>
        <v>0.625</v>
      </c>
      <c r="AK418" s="1">
        <f t="shared" ref="AK418" si="6286">IF(COUNT(M418)&lt;1,0,IF((M$3-COUNTIF(M413:M420,"&lt;"&amp;M418))&lt;0,0,IF(((M$3-COUNTIF(M413:M420,"&lt;"&amp;M418))/COUNTIF(M413:M420,M418))&gt;1,1,(M$3-COUNTIF(M413:M420,"&lt;"&amp;M418))/COUNTIF(M413:M420,M418))))</f>
        <v>0.625</v>
      </c>
      <c r="AL418" s="1">
        <f t="shared" ref="AL418" si="6287">IF(COUNT(N418)&lt;1,0,IF((N$3-COUNTIF(N413:N420,"&lt;"&amp;N418))&lt;0,0,IF(((N$3-COUNTIF(N413:N420,"&lt;"&amp;N418))/COUNTIF(N413:N420,N418))&gt;1,1,(N$3-COUNTIF(N413:N420,"&lt;"&amp;N418))/COUNTIF(N413:N420,N418))))</f>
        <v>0.5714285714285714</v>
      </c>
      <c r="AM418" s="1">
        <f t="shared" ref="AM418" si="6288">IF(COUNT(O418)&lt;1,0,IF((O$3-COUNTIF(O413:O420,"&lt;"&amp;O418))&lt;0,0,IF(((O$3-COUNTIF(O413:O420,"&lt;"&amp;O418))/COUNTIF(O413:O420,O418))&gt;1,1,(O$3-COUNTIF(O413:O420,"&lt;"&amp;O418))/COUNTIF(O413:O420,O418))))</f>
        <v>0.5714285714285714</v>
      </c>
      <c r="AN418" s="1">
        <f t="shared" ref="AN418" si="6289">IF(COUNT(P418)&lt;1,0,IF((P$3-COUNTIF(P413:P420,"&lt;"&amp;P418))&lt;0,0,IF(((P$3-COUNTIF(P413:P420,"&lt;"&amp;P418))/COUNTIF(P413:P420,P418))&gt;1,1,(P$3-COUNTIF(P413:P420,"&lt;"&amp;P418))/COUNTIF(P413:P420,P418))))</f>
        <v>0.625</v>
      </c>
      <c r="AO418" s="1">
        <f t="shared" ref="AO418" si="6290">IF(COUNT(Q418)&lt;1,0,IF((Q$3-COUNTIF(Q413:Q420,"&lt;"&amp;Q418))&lt;0,0,IF(((Q$3-COUNTIF(Q413:Q420,"&lt;"&amp;Q418))/COUNTIF(Q413:Q420,Q418))&gt;1,1,(Q$3-COUNTIF(Q413:Q420,"&lt;"&amp;Q418))/COUNTIF(Q413:Q420,Q418))))</f>
        <v>0.625</v>
      </c>
      <c r="AP418" s="1">
        <f t="shared" ref="AP418" si="6291">IF(COUNT(R418)&lt;1,0,IF((R$3-COUNTIF(R413:R420,"&lt;"&amp;R418))&lt;0,0,IF(((R$3-COUNTIF(R413:R420,"&lt;"&amp;R418))/COUNTIF(R413:R420,R418))&gt;1,1,(R$3-COUNTIF(R413:R420,"&lt;"&amp;R418))/COUNTIF(R413:R420,R418))))</f>
        <v>0.5714285714285714</v>
      </c>
      <c r="AQ418" s="1">
        <f t="shared" ref="AQ418" si="6292">IF(COUNT(S418)&lt;1,0,IF((S$3-COUNTIF(S413:S420,"&lt;"&amp;S418))&lt;0,0,IF(((S$3-COUNTIF(S413:S420,"&lt;"&amp;S418))/COUNTIF(S413:S420,S418))&gt;1,1,(S$3-COUNTIF(S413:S420,"&lt;"&amp;S418))/COUNTIF(S413:S420,S418))))</f>
        <v>0.625</v>
      </c>
      <c r="AR418" s="1">
        <f t="shared" ref="AR418" si="6293">IF(COUNT(T418)&lt;1,0,IF((T$3-COUNTIF(T413:T420,"&lt;"&amp;T418))&lt;0,0,IF(((T$3-COUNTIF(T413:T420,"&lt;"&amp;T418))/COUNTIF(T413:T420,T418))&gt;1,1,(T$3-COUNTIF(T413:T420,"&lt;"&amp;T418))/COUNTIF(T413:T420,T418))))</f>
        <v>0.625</v>
      </c>
      <c r="AS418" s="1">
        <f t="shared" ref="AS418" si="6294">IF(COUNT(U418)&lt;1,0,IF((U$3-COUNTIF(U413:U420,"&lt;"&amp;U418))&lt;0,0,IF(((U$3-COUNTIF(U413:U420,"&lt;"&amp;U418))/COUNTIF(U413:U420,U418))&gt;1,1,(U$3-COUNTIF(U413:U420,"&lt;"&amp;U418))/COUNTIF(U413:U420,U418))))</f>
        <v>0</v>
      </c>
      <c r="AT418" s="1">
        <f t="shared" ref="AT418" si="6295">IF(COUNT(V418)&lt;1,0,IF((V$3-COUNTIF(V413:V420,"&lt;"&amp;V418))&lt;0,0,IF(((V$3-COUNTIF(V413:V420,"&lt;"&amp;V418))/COUNTIF(V413:V420,V418))&gt;1,1,(V$3-COUNTIF(V413:V420,"&lt;"&amp;V418))/COUNTIF(V413:V420,V418))))</f>
        <v>0</v>
      </c>
      <c r="AU418" s="1">
        <f t="shared" ref="AU418" si="6296">IF(COUNT(W418)&lt;1,0,IF((W$3-COUNTIF(W413:W420,"&lt;"&amp;W418))&lt;0,0,IF(((W$3-COUNTIF(W413:W420,"&lt;"&amp;W418))/COUNTIF(W413:W420,W418))&gt;1,1,(W$3-COUNTIF(W413:W420,"&lt;"&amp;W418))/COUNTIF(W413:W420,W418))))</f>
        <v>0</v>
      </c>
      <c r="AV418" s="1">
        <f t="shared" ref="AV418" si="6297">IF(COUNT(X418)&lt;1,0,IF((X$3-COUNTIF(X413:X420,"&lt;"&amp;X418))&lt;0,0,IF(((X$3-COUNTIF(X413:X420,"&lt;"&amp;X418))/COUNTIF(X413:X420,X418))&gt;1,1,(X$3-COUNTIF(X413:X420,"&lt;"&amp;X418))/COUNTIF(X413:X420,X418))))</f>
        <v>0</v>
      </c>
      <c r="AW418" s="1">
        <f t="shared" ref="AW418" si="6298">IF(COUNT(Y418)&lt;1,0,IF((Y$3-COUNTIF(Y413:Y420,"&lt;"&amp;Y418))&lt;0,0,IF(((Y$3-COUNTIF(Y413:Y420,"&lt;"&amp;Y418))/COUNTIF(Y413:Y420,Y418))&gt;1,1,(Y$3-COUNTIF(Y413:Y420,"&lt;"&amp;Y418))/COUNTIF(Y413:Y420,Y418))))</f>
        <v>0</v>
      </c>
    </row>
    <row r="419" spans="1:49" ht="15" x14ac:dyDescent="0.2">
      <c r="B419" s="11" t="s">
        <v>342</v>
      </c>
      <c r="C419" s="11" t="s">
        <v>221</v>
      </c>
      <c r="D419" s="7">
        <v>45</v>
      </c>
      <c r="E419" s="7">
        <v>45</v>
      </c>
      <c r="F419" s="7">
        <v>45</v>
      </c>
      <c r="G419" s="7">
        <v>44</v>
      </c>
      <c r="H419" s="7">
        <v>42</v>
      </c>
      <c r="I419" s="7">
        <v>45</v>
      </c>
      <c r="J419" s="7">
        <v>45</v>
      </c>
      <c r="K419" s="7">
        <v>29</v>
      </c>
      <c r="L419" s="7">
        <v>45</v>
      </c>
      <c r="M419" s="7">
        <v>45</v>
      </c>
      <c r="N419" s="7">
        <v>45</v>
      </c>
      <c r="O419" s="7">
        <v>45</v>
      </c>
      <c r="P419" s="7">
        <v>45</v>
      </c>
      <c r="Q419" s="7">
        <v>45</v>
      </c>
      <c r="R419" s="7">
        <v>45</v>
      </c>
      <c r="S419" s="7">
        <v>45</v>
      </c>
      <c r="T419" s="7">
        <v>45</v>
      </c>
      <c r="U419" s="7"/>
      <c r="V419" s="7"/>
      <c r="W419" s="7"/>
      <c r="X419" s="7"/>
      <c r="Y419" s="7"/>
      <c r="Z419" s="13">
        <f t="shared" si="6193"/>
        <v>43.823529411764703</v>
      </c>
      <c r="AB419" s="1">
        <f>IF(COUNT(D419)&lt;1,0,IF((D$3-COUNTIF(D413:D420,"&lt;"&amp;D419))&lt;0,0,IF(((D$3-COUNTIF(D413:D420,"&lt;"&amp;D419))/COUNTIF(D413:D420,D419))&gt;1,1,(D$3-COUNTIF(D413:D420,"&lt;"&amp;D419))/COUNTIF(D413:D420,D419))))</f>
        <v>0.625</v>
      </c>
      <c r="AC419" s="1">
        <f t="shared" ref="AC419" si="6299">IF(COUNT(E419)&lt;1,0,IF((E$3-COUNTIF(E413:E420,"&lt;"&amp;E419))&lt;0,0,IF(((E$3-COUNTIF(E413:E420,"&lt;"&amp;E419))/COUNTIF(E413:E420,E419))&gt;1,1,(E$3-COUNTIF(E413:E420,"&lt;"&amp;E419))/COUNTIF(E413:E420,E419))))</f>
        <v>0</v>
      </c>
      <c r="AD419" s="1">
        <f t="shared" ref="AD419" si="6300">IF(COUNT(F419)&lt;1,0,IF((F$3-COUNTIF(F413:F420,"&lt;"&amp;F419))&lt;0,0,IF(((F$3-COUNTIF(F413:F420,"&lt;"&amp;F419))/COUNTIF(F413:F420,F419))&gt;1,1,(F$3-COUNTIF(F413:F420,"&lt;"&amp;F419))/COUNTIF(F413:F420,F419))))</f>
        <v>0.25</v>
      </c>
      <c r="AE419" s="1">
        <f t="shared" ref="AE419" si="6301">IF(COUNT(G419)&lt;1,0,IF((G$3-COUNTIF(G413:G420,"&lt;"&amp;G419))&lt;0,0,IF(((G$3-COUNTIF(G413:G420,"&lt;"&amp;G419))/COUNTIF(G413:G420,G419))&gt;1,1,(G$3-COUNTIF(G413:G420,"&lt;"&amp;G419))/COUNTIF(G413:G420,G419))))</f>
        <v>0.75</v>
      </c>
      <c r="AF419" s="1">
        <f t="shared" ref="AF419" si="6302">IF(COUNT(H419)&lt;1,0,IF((H$3-COUNTIF(H413:H420,"&lt;"&amp;H419))&lt;0,0,IF(((H$3-COUNTIF(H413:H420,"&lt;"&amp;H419))/COUNTIF(H413:H420,H419))&gt;1,1,(H$3-COUNTIF(H413:H420,"&lt;"&amp;H419))/COUNTIF(H413:H420,H419))))</f>
        <v>1</v>
      </c>
      <c r="AG419" s="1">
        <f t="shared" ref="AG419" si="6303">IF(COUNT(I419)&lt;1,0,IF((I$3-COUNTIF(I413:I420,"&lt;"&amp;I419))&lt;0,0,IF(((I$3-COUNTIF(I413:I420,"&lt;"&amp;I419))/COUNTIF(I413:I420,I419))&gt;1,1,(I$3-COUNTIF(I413:I420,"&lt;"&amp;I419))/COUNTIF(I413:I420,I419))))</f>
        <v>0.4</v>
      </c>
      <c r="AH419" s="1">
        <f t="shared" ref="AH419" si="6304">IF(COUNT(J419)&lt;1,0,IF((J$3-COUNTIF(J413:J420,"&lt;"&amp;J419))&lt;0,0,IF(((J$3-COUNTIF(J413:J420,"&lt;"&amp;J419))/COUNTIF(J413:J420,J419))&gt;1,1,(J$3-COUNTIF(J413:J420,"&lt;"&amp;J419))/COUNTIF(J413:J420,J419))))</f>
        <v>0</v>
      </c>
      <c r="AI419" s="1">
        <f t="shared" ref="AI419" si="6305">IF(COUNT(K419)&lt;1,0,IF((K$3-COUNTIF(K413:K420,"&lt;"&amp;K419))&lt;0,0,IF(((K$3-COUNTIF(K413:K420,"&lt;"&amp;K419))/COUNTIF(K413:K420,K419))&gt;1,1,(K$3-COUNTIF(K413:K420,"&lt;"&amp;K419))/COUNTIF(K413:K420,K419))))</f>
        <v>1</v>
      </c>
      <c r="AJ419" s="1">
        <f t="shared" ref="AJ419" si="6306">IF(COUNT(L419)&lt;1,0,IF((L$3-COUNTIF(L413:L420,"&lt;"&amp;L419))&lt;0,0,IF(((L$3-COUNTIF(L413:L420,"&lt;"&amp;L419))/COUNTIF(L413:L420,L419))&gt;1,1,(L$3-COUNTIF(L413:L420,"&lt;"&amp;L419))/COUNTIF(L413:L420,L419))))</f>
        <v>0.625</v>
      </c>
      <c r="AK419" s="1">
        <f t="shared" ref="AK419" si="6307">IF(COUNT(M419)&lt;1,0,IF((M$3-COUNTIF(M413:M420,"&lt;"&amp;M419))&lt;0,0,IF(((M$3-COUNTIF(M413:M420,"&lt;"&amp;M419))/COUNTIF(M413:M420,M419))&gt;1,1,(M$3-COUNTIF(M413:M420,"&lt;"&amp;M419))/COUNTIF(M413:M420,M419))))</f>
        <v>0.625</v>
      </c>
      <c r="AL419" s="1">
        <f t="shared" ref="AL419" si="6308">IF(COUNT(N419)&lt;1,0,IF((N$3-COUNTIF(N413:N420,"&lt;"&amp;N419))&lt;0,0,IF(((N$3-COUNTIF(N413:N420,"&lt;"&amp;N419))/COUNTIF(N413:N420,N419))&gt;1,1,(N$3-COUNTIF(N413:N420,"&lt;"&amp;N419))/COUNTIF(N413:N420,N419))))</f>
        <v>0.5714285714285714</v>
      </c>
      <c r="AM419" s="1">
        <f t="shared" ref="AM419" si="6309">IF(COUNT(O419)&lt;1,0,IF((O$3-COUNTIF(O413:O420,"&lt;"&amp;O419))&lt;0,0,IF(((O$3-COUNTIF(O413:O420,"&lt;"&amp;O419))/COUNTIF(O413:O420,O419))&gt;1,1,(O$3-COUNTIF(O413:O420,"&lt;"&amp;O419))/COUNTIF(O413:O420,O419))))</f>
        <v>0.5714285714285714</v>
      </c>
      <c r="AN419" s="1">
        <f t="shared" ref="AN419" si="6310">IF(COUNT(P419)&lt;1,0,IF((P$3-COUNTIF(P413:P420,"&lt;"&amp;P419))&lt;0,0,IF(((P$3-COUNTIF(P413:P420,"&lt;"&amp;P419))/COUNTIF(P413:P420,P419))&gt;1,1,(P$3-COUNTIF(P413:P420,"&lt;"&amp;P419))/COUNTIF(P413:P420,P419))))</f>
        <v>0.625</v>
      </c>
      <c r="AO419" s="1">
        <f t="shared" ref="AO419" si="6311">IF(COUNT(Q419)&lt;1,0,IF((Q$3-COUNTIF(Q413:Q420,"&lt;"&amp;Q419))&lt;0,0,IF(((Q$3-COUNTIF(Q413:Q420,"&lt;"&amp;Q419))/COUNTIF(Q413:Q420,Q419))&gt;1,1,(Q$3-COUNTIF(Q413:Q420,"&lt;"&amp;Q419))/COUNTIF(Q413:Q420,Q419))))</f>
        <v>0.625</v>
      </c>
      <c r="AP419" s="1">
        <f t="shared" ref="AP419" si="6312">IF(COUNT(R419)&lt;1,0,IF((R$3-COUNTIF(R413:R420,"&lt;"&amp;R419))&lt;0,0,IF(((R$3-COUNTIF(R413:R420,"&lt;"&amp;R419))/COUNTIF(R413:R420,R419))&gt;1,1,(R$3-COUNTIF(R413:R420,"&lt;"&amp;R419))/COUNTIF(R413:R420,R419))))</f>
        <v>0.5714285714285714</v>
      </c>
      <c r="AQ419" s="1">
        <f t="shared" ref="AQ419" si="6313">IF(COUNT(S419)&lt;1,0,IF((S$3-COUNTIF(S413:S420,"&lt;"&amp;S419))&lt;0,0,IF(((S$3-COUNTIF(S413:S420,"&lt;"&amp;S419))/COUNTIF(S413:S420,S419))&gt;1,1,(S$3-COUNTIF(S413:S420,"&lt;"&amp;S419))/COUNTIF(S413:S420,S419))))</f>
        <v>0.625</v>
      </c>
      <c r="AR419" s="1">
        <f t="shared" ref="AR419" si="6314">IF(COUNT(T419)&lt;1,0,IF((T$3-COUNTIF(T413:T420,"&lt;"&amp;T419))&lt;0,0,IF(((T$3-COUNTIF(T413:T420,"&lt;"&amp;T419))/COUNTIF(T413:T420,T419))&gt;1,1,(T$3-COUNTIF(T413:T420,"&lt;"&amp;T419))/COUNTIF(T413:T420,T419))))</f>
        <v>0.625</v>
      </c>
      <c r="AS419" s="1">
        <f t="shared" ref="AS419" si="6315">IF(COUNT(U419)&lt;1,0,IF((U$3-COUNTIF(U413:U420,"&lt;"&amp;U419))&lt;0,0,IF(((U$3-COUNTIF(U413:U420,"&lt;"&amp;U419))/COUNTIF(U413:U420,U419))&gt;1,1,(U$3-COUNTIF(U413:U420,"&lt;"&amp;U419))/COUNTIF(U413:U420,U419))))</f>
        <v>0</v>
      </c>
      <c r="AT419" s="1">
        <f t="shared" ref="AT419" si="6316">IF(COUNT(V419)&lt;1,0,IF((V$3-COUNTIF(V413:V420,"&lt;"&amp;V419))&lt;0,0,IF(((V$3-COUNTIF(V413:V420,"&lt;"&amp;V419))/COUNTIF(V413:V420,V419))&gt;1,1,(V$3-COUNTIF(V413:V420,"&lt;"&amp;V419))/COUNTIF(V413:V420,V419))))</f>
        <v>0</v>
      </c>
      <c r="AU419" s="1">
        <f t="shared" ref="AU419" si="6317">IF(COUNT(W419)&lt;1,0,IF((W$3-COUNTIF(W413:W420,"&lt;"&amp;W419))&lt;0,0,IF(((W$3-COUNTIF(W413:W420,"&lt;"&amp;W419))/COUNTIF(W413:W420,W419))&gt;1,1,(W$3-COUNTIF(W413:W420,"&lt;"&amp;W419))/COUNTIF(W413:W420,W419))))</f>
        <v>0</v>
      </c>
      <c r="AV419" s="1">
        <f t="shared" ref="AV419" si="6318">IF(COUNT(X419)&lt;1,0,IF((X$3-COUNTIF(X413:X420,"&lt;"&amp;X419))&lt;0,0,IF(((X$3-COUNTIF(X413:X420,"&lt;"&amp;X419))/COUNTIF(X413:X420,X419))&gt;1,1,(X$3-COUNTIF(X413:X420,"&lt;"&amp;X419))/COUNTIF(X413:X420,X419))))</f>
        <v>0</v>
      </c>
      <c r="AW419" s="1">
        <f t="shared" ref="AW419" si="6319">IF(COUNT(Y419)&lt;1,0,IF((Y$3-COUNTIF(Y413:Y420,"&lt;"&amp;Y419))&lt;0,0,IF(((Y$3-COUNTIF(Y413:Y420,"&lt;"&amp;Y419))/COUNTIF(Y413:Y420,Y419))&gt;1,1,(Y$3-COUNTIF(Y413:Y420,"&lt;"&amp;Y419))/COUNTIF(Y413:Y420,Y419))))</f>
        <v>0</v>
      </c>
    </row>
    <row r="420" spans="1:49" ht="15" x14ac:dyDescent="0.2">
      <c r="B420" s="11" t="s">
        <v>343</v>
      </c>
      <c r="C420" s="11" t="s">
        <v>221</v>
      </c>
      <c r="D420" s="7">
        <v>45</v>
      </c>
      <c r="E420" s="7">
        <v>41</v>
      </c>
      <c r="F420" s="7">
        <v>45</v>
      </c>
      <c r="G420" s="7">
        <v>35</v>
      </c>
      <c r="H420" s="7">
        <v>32</v>
      </c>
      <c r="I420" s="7">
        <v>35</v>
      </c>
      <c r="J420" s="7">
        <v>38</v>
      </c>
      <c r="K420" s="7">
        <v>38</v>
      </c>
      <c r="L420" s="7">
        <v>45</v>
      </c>
      <c r="M420" s="7">
        <v>45</v>
      </c>
      <c r="N420" s="7">
        <v>38</v>
      </c>
      <c r="O420" s="7">
        <v>36</v>
      </c>
      <c r="P420" s="7">
        <v>45</v>
      </c>
      <c r="Q420" s="7">
        <v>45</v>
      </c>
      <c r="R420" s="7">
        <v>41</v>
      </c>
      <c r="S420" s="7">
        <v>45</v>
      </c>
      <c r="T420" s="7">
        <v>45</v>
      </c>
      <c r="U420" s="7"/>
      <c r="V420" s="7"/>
      <c r="W420" s="7"/>
      <c r="X420" s="7"/>
      <c r="Y420" s="7"/>
      <c r="Z420" s="13">
        <f t="shared" si="6193"/>
        <v>40.823529411764703</v>
      </c>
      <c r="AB420" s="1">
        <f>IF(COUNT(D420)&lt;1,0,IF((D$3-COUNTIF(D413:D420,"&lt;"&amp;D420))&lt;0,0,IF(((D$3-COUNTIF(D413:D420,"&lt;"&amp;D420))/COUNTIF(D413:D420,D420))&gt;1,1,(D$3-COUNTIF(D413:D420,"&lt;"&amp;D420))/COUNTIF(D413:D420,D420))))</f>
        <v>0.625</v>
      </c>
      <c r="AC420" s="1">
        <f t="shared" ref="AC420" si="6320">IF(COUNT(E420)&lt;1,0,IF((E$3-COUNTIF(E413:E420,"&lt;"&amp;E420))&lt;0,0,IF(((E$3-COUNTIF(E413:E420,"&lt;"&amp;E420))/COUNTIF(E413:E420,E420))&gt;1,1,(E$3-COUNTIF(E413:E420,"&lt;"&amp;E420))/COUNTIF(E413:E420,E420))))</f>
        <v>1</v>
      </c>
      <c r="AD420" s="1">
        <f t="shared" ref="AD420" si="6321">IF(COUNT(F420)&lt;1,0,IF((F$3-COUNTIF(F413:F420,"&lt;"&amp;F420))&lt;0,0,IF(((F$3-COUNTIF(F413:F420,"&lt;"&amp;F420))/COUNTIF(F413:F420,F420))&gt;1,1,(F$3-COUNTIF(F413:F420,"&lt;"&amp;F420))/COUNTIF(F413:F420,F420))))</f>
        <v>0.25</v>
      </c>
      <c r="AE420" s="1">
        <f t="shared" ref="AE420" si="6322">IF(COUNT(G420)&lt;1,0,IF((G$3-COUNTIF(G413:G420,"&lt;"&amp;G420))&lt;0,0,IF(((G$3-COUNTIF(G413:G420,"&lt;"&amp;G420))/COUNTIF(G413:G420,G420))&gt;1,1,(G$3-COUNTIF(G413:G420,"&lt;"&amp;G420))/COUNTIF(G413:G420,G420))))</f>
        <v>1</v>
      </c>
      <c r="AF420" s="1">
        <f t="shared" ref="AF420" si="6323">IF(COUNT(H420)&lt;1,0,IF((H$3-COUNTIF(H413:H420,"&lt;"&amp;H420))&lt;0,0,IF(((H$3-COUNTIF(H413:H420,"&lt;"&amp;H420))/COUNTIF(H413:H420,H420))&gt;1,1,(H$3-COUNTIF(H413:H420,"&lt;"&amp;H420))/COUNTIF(H413:H420,H420))))</f>
        <v>1</v>
      </c>
      <c r="AG420" s="1">
        <f t="shared" ref="AG420" si="6324">IF(COUNT(I420)&lt;1,0,IF((I$3-COUNTIF(I413:I420,"&lt;"&amp;I420))&lt;0,0,IF(((I$3-COUNTIF(I413:I420,"&lt;"&amp;I420))/COUNTIF(I413:I420,I420))&gt;1,1,(I$3-COUNTIF(I413:I420,"&lt;"&amp;I420))/COUNTIF(I413:I420,I420))))</f>
        <v>1</v>
      </c>
      <c r="AH420" s="1">
        <f t="shared" ref="AH420" si="6325">IF(COUNT(J420)&lt;1,0,IF((J$3-COUNTIF(J413:J420,"&lt;"&amp;J420))&lt;0,0,IF(((J$3-COUNTIF(J413:J420,"&lt;"&amp;J420))/COUNTIF(J413:J420,J420))&gt;1,1,(J$3-COUNTIF(J413:J420,"&lt;"&amp;J420))/COUNTIF(J413:J420,J420))))</f>
        <v>1</v>
      </c>
      <c r="AI420" s="1">
        <f t="shared" ref="AI420" si="6326">IF(COUNT(K420)&lt;1,0,IF((K$3-COUNTIF(K413:K420,"&lt;"&amp;K420))&lt;0,0,IF(((K$3-COUNTIF(K413:K420,"&lt;"&amp;K420))/COUNTIF(K413:K420,K420))&gt;1,1,(K$3-COUNTIF(K413:K420,"&lt;"&amp;K420))/COUNTIF(K413:K420,K420))))</f>
        <v>1</v>
      </c>
      <c r="AJ420" s="1">
        <f t="shared" ref="AJ420" si="6327">IF(COUNT(L420)&lt;1,0,IF((L$3-COUNTIF(L413:L420,"&lt;"&amp;L420))&lt;0,0,IF(((L$3-COUNTIF(L413:L420,"&lt;"&amp;L420))/COUNTIF(L413:L420,L420))&gt;1,1,(L$3-COUNTIF(L413:L420,"&lt;"&amp;L420))/COUNTIF(L413:L420,L420))))</f>
        <v>0.625</v>
      </c>
      <c r="AK420" s="1">
        <f t="shared" ref="AK420" si="6328">IF(COUNT(M420)&lt;1,0,IF((M$3-COUNTIF(M413:M420,"&lt;"&amp;M420))&lt;0,0,IF(((M$3-COUNTIF(M413:M420,"&lt;"&amp;M420))/COUNTIF(M413:M420,M420))&gt;1,1,(M$3-COUNTIF(M413:M420,"&lt;"&amp;M420))/COUNTIF(M413:M420,M420))))</f>
        <v>0.625</v>
      </c>
      <c r="AL420" s="1">
        <f t="shared" ref="AL420" si="6329">IF(COUNT(N420)&lt;1,0,IF((N$3-COUNTIF(N413:N420,"&lt;"&amp;N420))&lt;0,0,IF(((N$3-COUNTIF(N413:N420,"&lt;"&amp;N420))/COUNTIF(N413:N420,N420))&gt;1,1,(N$3-COUNTIF(N413:N420,"&lt;"&amp;N420))/COUNTIF(N413:N420,N420))))</f>
        <v>1</v>
      </c>
      <c r="AM420" s="1">
        <f t="shared" ref="AM420" si="6330">IF(COUNT(O420)&lt;1,0,IF((O$3-COUNTIF(O413:O420,"&lt;"&amp;O420))&lt;0,0,IF(((O$3-COUNTIF(O413:O420,"&lt;"&amp;O420))/COUNTIF(O413:O420,O420))&gt;1,1,(O$3-COUNTIF(O413:O420,"&lt;"&amp;O420))/COUNTIF(O413:O420,O420))))</f>
        <v>1</v>
      </c>
      <c r="AN420" s="1">
        <f t="shared" ref="AN420" si="6331">IF(COUNT(P420)&lt;1,0,IF((P$3-COUNTIF(P413:P420,"&lt;"&amp;P420))&lt;0,0,IF(((P$3-COUNTIF(P413:P420,"&lt;"&amp;P420))/COUNTIF(P413:P420,P420))&gt;1,1,(P$3-COUNTIF(P413:P420,"&lt;"&amp;P420))/COUNTIF(P413:P420,P420))))</f>
        <v>0.625</v>
      </c>
      <c r="AO420" s="1">
        <f t="shared" ref="AO420" si="6332">IF(COUNT(Q420)&lt;1,0,IF((Q$3-COUNTIF(Q413:Q420,"&lt;"&amp;Q420))&lt;0,0,IF(((Q$3-COUNTIF(Q413:Q420,"&lt;"&amp;Q420))/COUNTIF(Q413:Q420,Q420))&gt;1,1,(Q$3-COUNTIF(Q413:Q420,"&lt;"&amp;Q420))/COUNTIF(Q413:Q420,Q420))))</f>
        <v>0.625</v>
      </c>
      <c r="AP420" s="1">
        <f t="shared" ref="AP420" si="6333">IF(COUNT(R420)&lt;1,0,IF((R$3-COUNTIF(R413:R420,"&lt;"&amp;R420))&lt;0,0,IF(((R$3-COUNTIF(R413:R420,"&lt;"&amp;R420))/COUNTIF(R413:R420,R420))&gt;1,1,(R$3-COUNTIF(R413:R420,"&lt;"&amp;R420))/COUNTIF(R413:R420,R420))))</f>
        <v>1</v>
      </c>
      <c r="AQ420" s="1">
        <f t="shared" ref="AQ420" si="6334">IF(COUNT(S420)&lt;1,0,IF((S$3-COUNTIF(S413:S420,"&lt;"&amp;S420))&lt;0,0,IF(((S$3-COUNTIF(S413:S420,"&lt;"&amp;S420))/COUNTIF(S413:S420,S420))&gt;1,1,(S$3-COUNTIF(S413:S420,"&lt;"&amp;S420))/COUNTIF(S413:S420,S420))))</f>
        <v>0.625</v>
      </c>
      <c r="AR420" s="1">
        <f t="shared" ref="AR420" si="6335">IF(COUNT(T420)&lt;1,0,IF((T$3-COUNTIF(T413:T420,"&lt;"&amp;T420))&lt;0,0,IF(((T$3-COUNTIF(T413:T420,"&lt;"&amp;T420))/COUNTIF(T413:T420,T420))&gt;1,1,(T$3-COUNTIF(T413:T420,"&lt;"&amp;T420))/COUNTIF(T413:T420,T420))))</f>
        <v>0.625</v>
      </c>
      <c r="AS420" s="1">
        <f t="shared" ref="AS420" si="6336">IF(COUNT(U420)&lt;1,0,IF((U$3-COUNTIF(U413:U420,"&lt;"&amp;U420))&lt;0,0,IF(((U$3-COUNTIF(U413:U420,"&lt;"&amp;U420))/COUNTIF(U413:U420,U420))&gt;1,1,(U$3-COUNTIF(U413:U420,"&lt;"&amp;U420))/COUNTIF(U413:U420,U420))))</f>
        <v>0</v>
      </c>
      <c r="AT420" s="1">
        <f t="shared" ref="AT420" si="6337">IF(COUNT(V420)&lt;1,0,IF((V$3-COUNTIF(V413:V420,"&lt;"&amp;V420))&lt;0,0,IF(((V$3-COUNTIF(V413:V420,"&lt;"&amp;V420))/COUNTIF(V413:V420,V420))&gt;1,1,(V$3-COUNTIF(V413:V420,"&lt;"&amp;V420))/COUNTIF(V413:V420,V420))))</f>
        <v>0</v>
      </c>
      <c r="AU420" s="1">
        <f t="shared" ref="AU420" si="6338">IF(COUNT(W420)&lt;1,0,IF((W$3-COUNTIF(W413:W420,"&lt;"&amp;W420))&lt;0,0,IF(((W$3-COUNTIF(W413:W420,"&lt;"&amp;W420))/COUNTIF(W413:W420,W420))&gt;1,1,(W$3-COUNTIF(W413:W420,"&lt;"&amp;W420))/COUNTIF(W413:W420,W420))))</f>
        <v>0</v>
      </c>
      <c r="AV420" s="1">
        <f t="shared" ref="AV420" si="6339">IF(COUNT(X420)&lt;1,0,IF((X$3-COUNTIF(X413:X420,"&lt;"&amp;X420))&lt;0,0,IF(((X$3-COUNTIF(X413:X420,"&lt;"&amp;X420))/COUNTIF(X413:X420,X420))&gt;1,1,(X$3-COUNTIF(X413:X420,"&lt;"&amp;X420))/COUNTIF(X413:X420,X420))))</f>
        <v>0</v>
      </c>
      <c r="AW420" s="1">
        <f t="shared" ref="AW420" si="6340">IF(COUNT(Y420)&lt;1,0,IF((Y$3-COUNTIF(Y413:Y420,"&lt;"&amp;Y420))&lt;0,0,IF(((Y$3-COUNTIF(Y413:Y420,"&lt;"&amp;Y420))/COUNTIF(Y413:Y420,Y420))&gt;1,1,(Y$3-COUNTIF(Y413:Y420,"&lt;"&amp;Y420))/COUNTIF(Y413:Y420,Y420))))</f>
        <v>0</v>
      </c>
    </row>
    <row r="421" spans="1:49" x14ac:dyDescent="0.2">
      <c r="A421" s="9">
        <v>38</v>
      </c>
      <c r="B421" s="6" t="s">
        <v>348</v>
      </c>
      <c r="C421" s="1"/>
      <c r="D421" s="1">
        <f t="shared" ref="D421" si="6341">SUMIF(AB413:AB420,"&gt;0",D413:D420)-((SUMIF(AB413:AB420,"&lt;1",D413:D420)-SUMIF(AB413:AB420,0,D413:D420))/   IF((COUNTIF(AB413:AB420,"&lt;1")-COUNTIF(AB413:AB420,0))=0,1,(COUNTIF(AB413:AB420,"&lt;1")-COUNTIF(AB413:AB420,0))))*(COUNTIF(AB413:AB420,"&gt;0")-D$3)</f>
        <v>225</v>
      </c>
      <c r="E421" s="1">
        <f t="shared" ref="E421" si="6342">SUMIF(AC413:AC420,"&gt;0",E413:E420)-((SUMIF(AC413:AC420,"&lt;1",E413:E420)-SUMIF(AC413:AC420,0,E413:E420))/   IF((COUNTIF(AC413:AC420,"&lt;1")-COUNTIF(AC413:AC420,0))=0,1,(COUNTIF(AC413:AC420,"&lt;1")-COUNTIF(AC413:AC420,0))))*(COUNTIF(AC413:AC420,"&gt;0")-E$3)</f>
        <v>172</v>
      </c>
      <c r="F421" s="1">
        <f t="shared" ref="F421" si="6343">SUMIF(AD413:AD420,"&gt;0",F413:F420)-((SUMIF(AD413:AD420,"&lt;1",F413:F420)-SUMIF(AD413:AD420,0,F413:F420))/   IF((COUNTIF(AD413:AD420,"&lt;1")-COUNTIF(AD413:AD420,0))=0,1,(COUNTIF(AD413:AD420,"&lt;1")-COUNTIF(AD413:AD420,0))))*(COUNTIF(AD413:AD420,"&gt;0")-F$3)</f>
        <v>186</v>
      </c>
      <c r="G421" s="1">
        <f t="shared" ref="G421" si="6344">SUMIF(AE413:AE420,"&gt;0",G413:G420)-((SUMIF(AE413:AE420,"&lt;1",G413:G420)-SUMIF(AE413:AE420,0,G413:G420))/   IF((COUNTIF(AE413:AE420,"&lt;1")-COUNTIF(AE413:AE420,0))=0,1,(COUNTIF(AE413:AE420,"&lt;1")-COUNTIF(AE413:AE420,0))))*(COUNTIF(AE413:AE420,"&gt;0")-G$3)</f>
        <v>204</v>
      </c>
      <c r="H421" s="1">
        <f t="shared" ref="H421" si="6345">SUMIF(AF413:AF420,"&gt;0",H413:H420)-((SUMIF(AF413:AF420,"&lt;1",H413:H420)-SUMIF(AF413:AF420,0,H413:H420))/   IF((COUNTIF(AF413:AF420,"&lt;1")-COUNTIF(AF413:AF420,0))=0,1,(COUNTIF(AF413:AF420,"&lt;1")-COUNTIF(AF413:AF420,0))))*(COUNTIF(AF413:AF420,"&gt;0")-H$3)</f>
        <v>195</v>
      </c>
      <c r="I421" s="1">
        <f t="shared" ref="I421" si="6346">SUMIF(AG413:AG420,"&gt;0",I413:I420)-((SUMIF(AG413:AG420,"&lt;1",I413:I420)-SUMIF(AG413:AG420,0,I413:I420))/   IF((COUNTIF(AG413:AG420,"&lt;1")-COUNTIF(AG413:AG420,0))=0,1,(COUNTIF(AG413:AG420,"&lt;1")-COUNTIF(AG413:AG420,0))))*(COUNTIF(AG413:AG420,"&gt;0")-I$3)</f>
        <v>196</v>
      </c>
      <c r="J421" s="1">
        <f t="shared" ref="J421" si="6347">SUMIF(AH413:AH420,"&gt;0",J413:J420)-((SUMIF(AH413:AH420,"&lt;1",J413:J420)-SUMIF(AH413:AH420,0,J413:J420))/   IF((COUNTIF(AH413:AH420,"&lt;1")-COUNTIF(AH413:AH420,0))=0,1,(COUNTIF(AH413:AH420,"&lt;1")-COUNTIF(AH413:AH420,0))))*(COUNTIF(AH413:AH420,"&gt;0")-J$3)</f>
        <v>181</v>
      </c>
      <c r="K421" s="1">
        <f t="shared" ref="K421" si="6348">SUMIF(AI413:AI420,"&gt;0",K413:K420)-((SUMIF(AI413:AI420,"&lt;1",K413:K420)-SUMIF(AI413:AI420,0,K413:K420))/   IF((COUNTIF(AI413:AI420,"&lt;1")-COUNTIF(AI413:AI420,0))=0,1,(COUNTIF(AI413:AI420,"&lt;1")-COUNTIF(AI413:AI420,0))))*(COUNTIF(AI413:AI420,"&gt;0")-K$3)</f>
        <v>201</v>
      </c>
      <c r="L421" s="1">
        <f t="shared" ref="L421" si="6349">SUMIF(AJ413:AJ420,"&gt;0",L413:L420)-((SUMIF(AJ413:AJ420,"&lt;1",L413:L420)-SUMIF(AJ413:AJ420,0,L413:L420))/   IF((COUNTIF(AJ413:AJ420,"&lt;1")-COUNTIF(AJ413:AJ420,0))=0,1,(COUNTIF(AJ413:AJ420,"&lt;1")-COUNTIF(AJ413:AJ420,0))))*(COUNTIF(AJ413:AJ420,"&gt;0")-L$3)</f>
        <v>225</v>
      </c>
      <c r="M421" s="1">
        <f t="shared" ref="M421" si="6350">SUMIF(AK413:AK420,"&gt;0",M413:M420)-((SUMIF(AK413:AK420,"&lt;1",M413:M420)-SUMIF(AK413:AK420,0,M413:M420))/   IF((COUNTIF(AK413:AK420,"&lt;1")-COUNTIF(AK413:AK420,0))=0,1,(COUNTIF(AK413:AK420,"&lt;1")-COUNTIF(AK413:AK420,0))))*(COUNTIF(AK413:AK420,"&gt;0")-M$3)</f>
        <v>225</v>
      </c>
      <c r="N421" s="1">
        <f t="shared" ref="N421" si="6351">SUMIF(AL413:AL420,"&gt;0",N413:N420)-((SUMIF(AL413:AL420,"&lt;1",N413:N420)-SUMIF(AL413:AL420,0,N413:N420))/   IF((COUNTIF(AL413:AL420,"&lt;1")-COUNTIF(AL413:AL420,0))=0,1,(COUNTIF(AL413:AL420,"&lt;1")-COUNTIF(AL413:AL420,0))))*(COUNTIF(AL413:AL420,"&gt;0")-N$3)</f>
        <v>218</v>
      </c>
      <c r="O421" s="1">
        <f t="shared" ref="O421" si="6352">SUMIF(AM413:AM420,"&gt;0",O413:O420)-((SUMIF(AM413:AM420,"&lt;1",O413:O420)-SUMIF(AM413:AM420,0,O413:O420))/   IF((COUNTIF(AM413:AM420,"&lt;1")-COUNTIF(AM413:AM420,0))=0,1,(COUNTIF(AM413:AM420,"&lt;1")-COUNTIF(AM413:AM420,0))))*(COUNTIF(AM413:AM420,"&gt;0")-O$3)</f>
        <v>216</v>
      </c>
      <c r="P421" s="1">
        <f t="shared" ref="P421" si="6353">SUMIF(AN413:AN420,"&gt;0",P413:P420)-((SUMIF(AN413:AN420,"&lt;1",P413:P420)-SUMIF(AN413:AN420,0,P413:P420))/   IF((COUNTIF(AN413:AN420,"&lt;1")-COUNTIF(AN413:AN420,0))=0,1,(COUNTIF(AN413:AN420,"&lt;1")-COUNTIF(AN413:AN420,0))))*(COUNTIF(AN413:AN420,"&gt;0")-P$3)</f>
        <v>225</v>
      </c>
      <c r="Q421" s="1">
        <f t="shared" ref="Q421" si="6354">SUMIF(AO413:AO420,"&gt;0",Q413:Q420)-((SUMIF(AO413:AO420,"&lt;1",Q413:Q420)-SUMIF(AO413:AO420,0,Q413:Q420))/   IF((COUNTIF(AO413:AO420,"&lt;1")-COUNTIF(AO413:AO420,0))=0,1,(COUNTIF(AO413:AO420,"&lt;1")-COUNTIF(AO413:AO420,0))))*(COUNTIF(AO413:AO420,"&gt;0")-Q$3)</f>
        <v>225</v>
      </c>
      <c r="R421" s="1">
        <f t="shared" ref="R421" si="6355">SUMIF(AP413:AP420,"&gt;0",R413:R420)-((SUMIF(AP413:AP420,"&lt;1",R413:R420)-SUMIF(AP413:AP420,0,R413:R420))/   IF((COUNTIF(AP413:AP420,"&lt;1")-COUNTIF(AP413:AP420,0))=0,1,(COUNTIF(AP413:AP420,"&lt;1")-COUNTIF(AP413:AP420,0))))*(COUNTIF(AP413:AP420,"&gt;0")-R$3)</f>
        <v>221</v>
      </c>
      <c r="S421" s="1">
        <f t="shared" ref="S421" si="6356">SUMIF(AQ413:AQ420,"&gt;0",S413:S420)-((SUMIF(AQ413:AQ420,"&lt;1",S413:S420)-SUMIF(AQ413:AQ420,0,S413:S420))/   IF((COUNTIF(AQ413:AQ420,"&lt;1")-COUNTIF(AQ413:AQ420,0))=0,1,(COUNTIF(AQ413:AQ420,"&lt;1")-COUNTIF(AQ413:AQ420,0))))*(COUNTIF(AQ413:AQ420,"&gt;0")-S$3)</f>
        <v>225</v>
      </c>
      <c r="T421" s="1">
        <f t="shared" ref="T421" si="6357">SUMIF(AR413:AR420,"&gt;0",T413:T420)-((SUMIF(AR413:AR420,"&lt;1",T413:T420)-SUMIF(AR413:AR420,0,T413:T420))/   IF((COUNTIF(AR413:AR420,"&lt;1")-COUNTIF(AR413:AR420,0))=0,1,(COUNTIF(AR413:AR420,"&lt;1")-COUNTIF(AR413:AR420,0))))*(COUNTIF(AR413:AR420,"&gt;0")-T$3)</f>
        <v>225</v>
      </c>
      <c r="U421" s="1">
        <f t="shared" ref="U421" si="6358">SUMIF(AS413:AS420,"&gt;0",U413:U420)-((SUMIF(AS413:AS420,"&lt;1",U413:U420)-SUMIF(AS413:AS420,0,U413:U420))/   IF((COUNTIF(AS413:AS420,"&lt;1")-COUNTIF(AS413:AS420,0))=0,1,(COUNTIF(AS413:AS420,"&lt;1")-COUNTIF(AS413:AS420,0))))*(COUNTIF(AS413:AS420,"&gt;0")-U$3)</f>
        <v>0</v>
      </c>
      <c r="V421" s="1">
        <f t="shared" ref="V421" si="6359">SUMIF(AT413:AT420,"&gt;0",V413:V420)-((SUMIF(AT413:AT420,"&lt;1",V413:V420)-SUMIF(AT413:AT420,0,V413:V420))/   IF((COUNTIF(AT413:AT420,"&lt;1")-COUNTIF(AT413:AT420,0))=0,1,(COUNTIF(AT413:AT420,"&lt;1")-COUNTIF(AT413:AT420,0))))*(COUNTIF(AT413:AT420,"&gt;0")-V$3)</f>
        <v>0</v>
      </c>
      <c r="W421" s="1">
        <f t="shared" ref="W421" si="6360">SUMIF(AU413:AU420,"&gt;0",W413:W420)-((SUMIF(AU413:AU420,"&lt;1",W413:W420)-SUMIF(AU413:AU420,0,W413:W420))/   IF((COUNTIF(AU413:AU420,"&lt;1")-COUNTIF(AU413:AU420,0))=0,1,(COUNTIF(AU413:AU420,"&lt;1")-COUNTIF(AU413:AU420,0))))*(COUNTIF(AU413:AU420,"&gt;0")-W$3)</f>
        <v>0</v>
      </c>
      <c r="X421" s="1">
        <f t="shared" ref="X421" si="6361">SUMIF(AV413:AV420,"&gt;0",X413:X420)-((SUMIF(AV413:AV420,"&lt;1",X413:X420)-SUMIF(AV413:AV420,0,X413:X420))/   IF((COUNTIF(AV413:AV420,"&lt;1")-COUNTIF(AV413:AV420,0))=0,1,(COUNTIF(AV413:AV420,"&lt;1")-COUNTIF(AV413:AV420,0))))*(COUNTIF(AV413:AV420,"&gt;0")-X$3)</f>
        <v>0</v>
      </c>
      <c r="Y421" s="1">
        <f t="shared" ref="Y421" si="6362">SUMIF(AW413:AW420,"&gt;0",Y413:Y420)-((SUMIF(AW413:AW420,"&lt;1",Y413:Y420)-SUMIF(AW413:AW420,0,Y413:Y420))/   IF((COUNTIF(AW413:AW420,"&lt;1")-COUNTIF(AW413:AW420,0))=0,1,(COUNTIF(AW413:AW420,"&lt;1")-COUNTIF(AW413:AW420,0))))*(COUNTIF(AW413:AW420,"&gt;0")-Y$3)</f>
        <v>0</v>
      </c>
    </row>
  </sheetData>
  <phoneticPr fontId="0" type="noConversion"/>
  <conditionalFormatting sqref="D2:Y2">
    <cfRule type="cellIs" dxfId="291" priority="310" stopIfTrue="1" operator="equal">
      <formula>"*"</formula>
    </cfRule>
  </conditionalFormatting>
  <conditionalFormatting sqref="D6:D13 D17:D24 D28:D35 D39:D46 D50:D57 D61:D68 D72:D79 D83:D90 D94:D101 D105:D112 D116:D123 D127:D134 D138:D145 D149:D156 D160:D167 D171:D178 D182:D189 D193:D200 D204:D211 F6:M13 F17:M24 F28:M35 F39:M46 F50:M57 F61:M68 F72:M79 F83:M90 F94:M101 F105:M112 F116:M123 F127:M134 F138:M145 F149:M156 F171:M178 F182:M189 F193:M200 F204:M211 P6:Y13 P17:Y24 P28:Y35 P39:Y46 P50:Y57 P61:Y68 P72:Y79 P83:Y90 P94:Y101 P105:Y112 P116:Y123 P127:Y134 P138:Y145 P149:Y156 F160:Y167 P171:Y178 P182:Y189 P193:Y200 P204:Y211">
    <cfRule type="cellIs" dxfId="290" priority="311" operator="equal">
      <formula>45</formula>
    </cfRule>
    <cfRule type="expression" dxfId="289" priority="315" stopIfTrue="1">
      <formula>IF(AB6=1,TRUE,FALSE)</formula>
    </cfRule>
    <cfRule type="expression" dxfId="288" priority="317" stopIfTrue="1">
      <formula>IF(AND(AB6&lt;1,AB6&gt;0),TRUE,FALSE)</formula>
    </cfRule>
  </conditionalFormatting>
  <conditionalFormatting sqref="D215:D222 F215:M222 P215:Y222">
    <cfRule type="cellIs" dxfId="287" priority="307" operator="equal">
      <formula>45</formula>
    </cfRule>
    <cfRule type="expression" dxfId="286" priority="308" stopIfTrue="1">
      <formula>IF(AB215=1,TRUE,FALSE)</formula>
    </cfRule>
    <cfRule type="expression" dxfId="285" priority="309" stopIfTrue="1">
      <formula>IF(AND(AB215&lt;1,AB215&gt;0),TRUE,FALSE)</formula>
    </cfRule>
  </conditionalFormatting>
  <conditionalFormatting sqref="D226:D233 F226:M233 P226:Y233">
    <cfRule type="cellIs" dxfId="284" priority="304" operator="equal">
      <formula>45</formula>
    </cfRule>
    <cfRule type="expression" dxfId="283" priority="305" stopIfTrue="1">
      <formula>IF(AB226=1,TRUE,FALSE)</formula>
    </cfRule>
    <cfRule type="expression" dxfId="282" priority="306" stopIfTrue="1">
      <formula>IF(AND(AB226&lt;1,AB226&gt;0),TRUE,FALSE)</formula>
    </cfRule>
  </conditionalFormatting>
  <conditionalFormatting sqref="D237:D244 F237:M244 P237:Y244">
    <cfRule type="cellIs" dxfId="281" priority="301" operator="equal">
      <formula>45</formula>
    </cfRule>
    <cfRule type="expression" dxfId="280" priority="302" stopIfTrue="1">
      <formula>IF(AB237=1,TRUE,FALSE)</formula>
    </cfRule>
    <cfRule type="expression" dxfId="279" priority="303" stopIfTrue="1">
      <formula>IF(AND(AB237&lt;1,AB237&gt;0),TRUE,FALSE)</formula>
    </cfRule>
  </conditionalFormatting>
  <conditionalFormatting sqref="D248:D255 F248:M255 P248:Y255">
    <cfRule type="cellIs" dxfId="278" priority="298" operator="equal">
      <formula>45</formula>
    </cfRule>
    <cfRule type="expression" dxfId="277" priority="299" stopIfTrue="1">
      <formula>IF(AB248=1,TRUE,FALSE)</formula>
    </cfRule>
    <cfRule type="expression" dxfId="276" priority="300" stopIfTrue="1">
      <formula>IF(AND(AB248&lt;1,AB248&gt;0),TRUE,FALSE)</formula>
    </cfRule>
  </conditionalFormatting>
  <conditionalFormatting sqref="D259:D266 F259:M266 P259:Y266">
    <cfRule type="cellIs" dxfId="275" priority="295" operator="equal">
      <formula>45</formula>
    </cfRule>
    <cfRule type="expression" dxfId="274" priority="296" stopIfTrue="1">
      <formula>IF(AB259=1,TRUE,FALSE)</formula>
    </cfRule>
    <cfRule type="expression" dxfId="273" priority="297" stopIfTrue="1">
      <formula>IF(AND(AB259&lt;1,AB259&gt;0),TRUE,FALSE)</formula>
    </cfRule>
  </conditionalFormatting>
  <conditionalFormatting sqref="D270:D277 F270:M277 P270:Y277">
    <cfRule type="cellIs" dxfId="272" priority="292" operator="equal">
      <formula>45</formula>
    </cfRule>
    <cfRule type="expression" dxfId="271" priority="293" stopIfTrue="1">
      <formula>IF(AB270=1,TRUE,FALSE)</formula>
    </cfRule>
    <cfRule type="expression" dxfId="270" priority="294" stopIfTrue="1">
      <formula>IF(AND(AB270&lt;1,AB270&gt;0),TRUE,FALSE)</formula>
    </cfRule>
  </conditionalFormatting>
  <conditionalFormatting sqref="D281:D288 F281:M288 P281:Y288">
    <cfRule type="cellIs" dxfId="269" priority="289" operator="equal">
      <formula>45</formula>
    </cfRule>
    <cfRule type="expression" dxfId="268" priority="290" stopIfTrue="1">
      <formula>IF(AB281=1,TRUE,FALSE)</formula>
    </cfRule>
    <cfRule type="expression" dxfId="267" priority="291" stopIfTrue="1">
      <formula>IF(AND(AB281&lt;1,AB281&gt;0),TRUE,FALSE)</formula>
    </cfRule>
  </conditionalFormatting>
  <conditionalFormatting sqref="D292:D299 F292:M299 P292:Y299">
    <cfRule type="cellIs" dxfId="266" priority="286" operator="equal">
      <formula>45</formula>
    </cfRule>
    <cfRule type="expression" dxfId="265" priority="287" stopIfTrue="1">
      <formula>IF(AB292=1,TRUE,FALSE)</formula>
    </cfRule>
    <cfRule type="expression" dxfId="264" priority="288" stopIfTrue="1">
      <formula>IF(AND(AB292&lt;1,AB292&gt;0),TRUE,FALSE)</formula>
    </cfRule>
  </conditionalFormatting>
  <conditionalFormatting sqref="D303:D310 F303:M310 P303:Y310">
    <cfRule type="cellIs" dxfId="263" priority="283" operator="equal">
      <formula>45</formula>
    </cfRule>
    <cfRule type="expression" dxfId="262" priority="284" stopIfTrue="1">
      <formula>IF(AB303=1,TRUE,FALSE)</formula>
    </cfRule>
    <cfRule type="expression" dxfId="261" priority="285" stopIfTrue="1">
      <formula>IF(AND(AB303&lt;1,AB303&gt;0),TRUE,FALSE)</formula>
    </cfRule>
  </conditionalFormatting>
  <conditionalFormatting sqref="D314:D321 F314:M321 P314:Y321">
    <cfRule type="cellIs" dxfId="260" priority="280" operator="equal">
      <formula>45</formula>
    </cfRule>
    <cfRule type="expression" dxfId="259" priority="281" stopIfTrue="1">
      <formula>IF(AB314=1,TRUE,FALSE)</formula>
    </cfRule>
    <cfRule type="expression" dxfId="258" priority="282" stopIfTrue="1">
      <formula>IF(AND(AB314&lt;1,AB314&gt;0),TRUE,FALSE)</formula>
    </cfRule>
  </conditionalFormatting>
  <conditionalFormatting sqref="D325:D332 L334 F325:M332 P325:Y332">
    <cfRule type="cellIs" dxfId="257" priority="277" operator="equal">
      <formula>45</formula>
    </cfRule>
    <cfRule type="expression" dxfId="256" priority="278" stopIfTrue="1">
      <formula>IF(AB325=1,TRUE,FALSE)</formula>
    </cfRule>
    <cfRule type="expression" dxfId="255" priority="279" stopIfTrue="1">
      <formula>IF(AND(AB325&lt;1,AB325&gt;0),TRUE,FALSE)</formula>
    </cfRule>
  </conditionalFormatting>
  <conditionalFormatting sqref="D336:D343 F336:M343 P336:Y343">
    <cfRule type="cellIs" dxfId="254" priority="274" operator="equal">
      <formula>45</formula>
    </cfRule>
    <cfRule type="expression" dxfId="253" priority="275" stopIfTrue="1">
      <formula>IF(AB336=1,TRUE,FALSE)</formula>
    </cfRule>
    <cfRule type="expression" dxfId="252" priority="276" stopIfTrue="1">
      <formula>IF(AND(AB336&lt;1,AB336&gt;0),TRUE,FALSE)</formula>
    </cfRule>
  </conditionalFormatting>
  <conditionalFormatting sqref="D347:D354 F347:M354 P347:Y354">
    <cfRule type="cellIs" dxfId="251" priority="271" operator="equal">
      <formula>45</formula>
    </cfRule>
    <cfRule type="expression" dxfId="250" priority="272" stopIfTrue="1">
      <formula>IF(AB347=1,TRUE,FALSE)</formula>
    </cfRule>
    <cfRule type="expression" dxfId="249" priority="273" stopIfTrue="1">
      <formula>IF(AND(AB347&lt;1,AB347&gt;0),TRUE,FALSE)</formula>
    </cfRule>
  </conditionalFormatting>
  <conditionalFormatting sqref="D358:D365 F358:M365 P358:Y365">
    <cfRule type="cellIs" dxfId="248" priority="268" operator="equal">
      <formula>45</formula>
    </cfRule>
    <cfRule type="expression" dxfId="247" priority="269" stopIfTrue="1">
      <formula>IF(AB358=1,TRUE,FALSE)</formula>
    </cfRule>
    <cfRule type="expression" dxfId="246" priority="270" stopIfTrue="1">
      <formula>IF(AND(AB358&lt;1,AB358&gt;0),TRUE,FALSE)</formula>
    </cfRule>
  </conditionalFormatting>
  <conditionalFormatting sqref="D369:D376 F369:M376 P369:Y376">
    <cfRule type="cellIs" dxfId="245" priority="265" operator="equal">
      <formula>45</formula>
    </cfRule>
    <cfRule type="expression" dxfId="244" priority="266" stopIfTrue="1">
      <formula>IF(AB369=1,TRUE,FALSE)</formula>
    </cfRule>
    <cfRule type="expression" dxfId="243" priority="267" stopIfTrue="1">
      <formula>IF(AND(AB369&lt;1,AB369&gt;0),TRUE,FALSE)</formula>
    </cfRule>
  </conditionalFormatting>
  <conditionalFormatting sqref="L325:L332">
    <cfRule type="cellIs" dxfId="242" priority="256" operator="equal">
      <formula>45</formula>
    </cfRule>
    <cfRule type="expression" dxfId="241" priority="257" stopIfTrue="1">
      <formula>IF(AJ325=1,TRUE,FALSE)</formula>
    </cfRule>
    <cfRule type="expression" dxfId="240" priority="258" stopIfTrue="1">
      <formula>IF(AND(AJ325&lt;1,AJ325&gt;0),TRUE,FALSE)</formula>
    </cfRule>
  </conditionalFormatting>
  <conditionalFormatting sqref="G325:G332">
    <cfRule type="cellIs" dxfId="239" priority="253" operator="equal">
      <formula>45</formula>
    </cfRule>
    <cfRule type="expression" dxfId="238" priority="254" stopIfTrue="1">
      <formula>IF(AE325=1,TRUE,FALSE)</formula>
    </cfRule>
    <cfRule type="expression" dxfId="237" priority="255" stopIfTrue="1">
      <formula>IF(AND(AE325&lt;1,AE325&gt;0),TRUE,FALSE)</formula>
    </cfRule>
  </conditionalFormatting>
  <conditionalFormatting sqref="D380:D387 F380:M387 P380:Y387">
    <cfRule type="cellIs" dxfId="236" priority="238" operator="equal">
      <formula>45</formula>
    </cfRule>
    <cfRule type="expression" dxfId="235" priority="239" stopIfTrue="1">
      <formula>IF(AB380=1,TRUE,FALSE)</formula>
    </cfRule>
    <cfRule type="expression" dxfId="234" priority="240" stopIfTrue="1">
      <formula>IF(AND(AB380&lt;1,AB380&gt;0),TRUE,FALSE)</formula>
    </cfRule>
  </conditionalFormatting>
  <conditionalFormatting sqref="D391:D398 F391:M398 P391:Y398">
    <cfRule type="cellIs" dxfId="233" priority="235" operator="equal">
      <formula>45</formula>
    </cfRule>
    <cfRule type="expression" dxfId="232" priority="236" stopIfTrue="1">
      <formula>IF(AB391=1,TRUE,FALSE)</formula>
    </cfRule>
    <cfRule type="expression" dxfId="231" priority="237" stopIfTrue="1">
      <formula>IF(AND(AB391&lt;1,AB391&gt;0),TRUE,FALSE)</formula>
    </cfRule>
  </conditionalFormatting>
  <conditionalFormatting sqref="D402:D409 F402:M409 P402:Y409">
    <cfRule type="cellIs" dxfId="230" priority="229" operator="equal">
      <formula>45</formula>
    </cfRule>
    <cfRule type="expression" dxfId="229" priority="230" stopIfTrue="1">
      <formula>IF(AB402=1,TRUE,FALSE)</formula>
    </cfRule>
    <cfRule type="expression" dxfId="228" priority="231" stopIfTrue="1">
      <formula>IF(AND(AB402&lt;1,AB402&gt;0),TRUE,FALSE)</formula>
    </cfRule>
  </conditionalFormatting>
  <conditionalFormatting sqref="D413:D420 F413:M420 P413:Y420">
    <cfRule type="cellIs" dxfId="227" priority="226" operator="equal">
      <formula>45</formula>
    </cfRule>
    <cfRule type="expression" dxfId="226" priority="227" stopIfTrue="1">
      <formula>IF(AB413=1,TRUE,FALSE)</formula>
    </cfRule>
    <cfRule type="expression" dxfId="225" priority="228" stopIfTrue="1">
      <formula>IF(AND(AB413&lt;1,AB413&gt;0),TRUE,FALSE)</formula>
    </cfRule>
  </conditionalFormatting>
  <conditionalFormatting sqref="E6:E13">
    <cfRule type="cellIs" dxfId="224" priority="223" operator="equal">
      <formula>45</formula>
    </cfRule>
    <cfRule type="expression" dxfId="223" priority="224" stopIfTrue="1">
      <formula>IF(AC6=1,TRUE,FALSE)</formula>
    </cfRule>
    <cfRule type="expression" dxfId="222" priority="225" stopIfTrue="1">
      <formula>IF(AND(AC6&lt;1,AC6&gt;0),TRUE,FALSE)</formula>
    </cfRule>
  </conditionalFormatting>
  <conditionalFormatting sqref="E17:E24">
    <cfRule type="cellIs" dxfId="221" priority="220" operator="equal">
      <formula>45</formula>
    </cfRule>
    <cfRule type="expression" dxfId="220" priority="221" stopIfTrue="1">
      <formula>IF(AC17=1,TRUE,FALSE)</formula>
    </cfRule>
    <cfRule type="expression" dxfId="219" priority="222" stopIfTrue="1">
      <formula>IF(AND(AC17&lt;1,AC17&gt;0),TRUE,FALSE)</formula>
    </cfRule>
  </conditionalFormatting>
  <conditionalFormatting sqref="E28:E35">
    <cfRule type="cellIs" dxfId="218" priority="217" operator="equal">
      <formula>45</formula>
    </cfRule>
    <cfRule type="expression" dxfId="217" priority="218" stopIfTrue="1">
      <formula>IF(AC28=1,TRUE,FALSE)</formula>
    </cfRule>
    <cfRule type="expression" dxfId="216" priority="219" stopIfTrue="1">
      <formula>IF(AND(AC28&lt;1,AC28&gt;0),TRUE,FALSE)</formula>
    </cfRule>
  </conditionalFormatting>
  <conditionalFormatting sqref="E39:E46">
    <cfRule type="cellIs" dxfId="215" priority="214" operator="equal">
      <formula>45</formula>
    </cfRule>
    <cfRule type="expression" dxfId="214" priority="215" stopIfTrue="1">
      <formula>IF(AC39=1,TRUE,FALSE)</formula>
    </cfRule>
    <cfRule type="expression" dxfId="213" priority="216" stopIfTrue="1">
      <formula>IF(AND(AC39&lt;1,AC39&gt;0),TRUE,FALSE)</formula>
    </cfRule>
  </conditionalFormatting>
  <conditionalFormatting sqref="E50:E57">
    <cfRule type="cellIs" dxfId="212" priority="211" operator="equal">
      <formula>45</formula>
    </cfRule>
    <cfRule type="expression" dxfId="211" priority="212" stopIfTrue="1">
      <formula>IF(AC50=1,TRUE,FALSE)</formula>
    </cfRule>
    <cfRule type="expression" dxfId="210" priority="213" stopIfTrue="1">
      <formula>IF(AND(AC50&lt;1,AC50&gt;0),TRUE,FALSE)</formula>
    </cfRule>
  </conditionalFormatting>
  <conditionalFormatting sqref="E61:E68">
    <cfRule type="cellIs" dxfId="209" priority="208" operator="equal">
      <formula>45</formula>
    </cfRule>
    <cfRule type="expression" dxfId="208" priority="209" stopIfTrue="1">
      <formula>IF(AC61=1,TRUE,FALSE)</formula>
    </cfRule>
    <cfRule type="expression" dxfId="207" priority="210" stopIfTrue="1">
      <formula>IF(AND(AC61&lt;1,AC61&gt;0),TRUE,FALSE)</formula>
    </cfRule>
  </conditionalFormatting>
  <conditionalFormatting sqref="E72:E79">
    <cfRule type="cellIs" dxfId="206" priority="205" operator="equal">
      <formula>45</formula>
    </cfRule>
    <cfRule type="expression" dxfId="205" priority="206" stopIfTrue="1">
      <formula>IF(AC72=1,TRUE,FALSE)</formula>
    </cfRule>
    <cfRule type="expression" dxfId="204" priority="207" stopIfTrue="1">
      <formula>IF(AND(AC72&lt;1,AC72&gt;0),TRUE,FALSE)</formula>
    </cfRule>
  </conditionalFormatting>
  <conditionalFormatting sqref="E83:E90">
    <cfRule type="cellIs" dxfId="203" priority="202" operator="equal">
      <formula>45</formula>
    </cfRule>
    <cfRule type="expression" dxfId="202" priority="203" stopIfTrue="1">
      <formula>IF(AC83=1,TRUE,FALSE)</formula>
    </cfRule>
    <cfRule type="expression" dxfId="201" priority="204" stopIfTrue="1">
      <formula>IF(AND(AC83&lt;1,AC83&gt;0),TRUE,FALSE)</formula>
    </cfRule>
  </conditionalFormatting>
  <conditionalFormatting sqref="E94:E101">
    <cfRule type="cellIs" dxfId="200" priority="199" operator="equal">
      <formula>45</formula>
    </cfRule>
    <cfRule type="expression" dxfId="199" priority="200" stopIfTrue="1">
      <formula>IF(AC94=1,TRUE,FALSE)</formula>
    </cfRule>
    <cfRule type="expression" dxfId="198" priority="201" stopIfTrue="1">
      <formula>IF(AND(AC94&lt;1,AC94&gt;0),TRUE,FALSE)</formula>
    </cfRule>
  </conditionalFormatting>
  <conditionalFormatting sqref="E105:E112">
    <cfRule type="cellIs" dxfId="197" priority="196" operator="equal">
      <formula>45</formula>
    </cfRule>
    <cfRule type="expression" dxfId="196" priority="197" stopIfTrue="1">
      <formula>IF(AC105=1,TRUE,FALSE)</formula>
    </cfRule>
    <cfRule type="expression" dxfId="195" priority="198" stopIfTrue="1">
      <formula>IF(AND(AC105&lt;1,AC105&gt;0),TRUE,FALSE)</formula>
    </cfRule>
  </conditionalFormatting>
  <conditionalFormatting sqref="E116:E123">
    <cfRule type="cellIs" dxfId="194" priority="193" operator="equal">
      <formula>45</formula>
    </cfRule>
    <cfRule type="expression" dxfId="193" priority="194" stopIfTrue="1">
      <formula>IF(AC116=1,TRUE,FALSE)</formula>
    </cfRule>
    <cfRule type="expression" dxfId="192" priority="195" stopIfTrue="1">
      <formula>IF(AND(AC116&lt;1,AC116&gt;0),TRUE,FALSE)</formula>
    </cfRule>
  </conditionalFormatting>
  <conditionalFormatting sqref="E127:E134">
    <cfRule type="cellIs" dxfId="191" priority="190" operator="equal">
      <formula>45</formula>
    </cfRule>
    <cfRule type="expression" dxfId="190" priority="191" stopIfTrue="1">
      <formula>IF(AC127=1,TRUE,FALSE)</formula>
    </cfRule>
    <cfRule type="expression" dxfId="189" priority="192" stopIfTrue="1">
      <formula>IF(AND(AC127&lt;1,AC127&gt;0),TRUE,FALSE)</formula>
    </cfRule>
  </conditionalFormatting>
  <conditionalFormatting sqref="E138:E145">
    <cfRule type="cellIs" dxfId="188" priority="187" operator="equal">
      <formula>45</formula>
    </cfRule>
    <cfRule type="expression" dxfId="187" priority="188" stopIfTrue="1">
      <formula>IF(AC138=1,TRUE,FALSE)</formula>
    </cfRule>
    <cfRule type="expression" dxfId="186" priority="189" stopIfTrue="1">
      <formula>IF(AND(AC138&lt;1,AC138&gt;0),TRUE,FALSE)</formula>
    </cfRule>
  </conditionalFormatting>
  <conditionalFormatting sqref="E149:E156">
    <cfRule type="cellIs" dxfId="185" priority="184" operator="equal">
      <formula>45</formula>
    </cfRule>
    <cfRule type="expression" dxfId="184" priority="185" stopIfTrue="1">
      <formula>IF(AC149=1,TRUE,FALSE)</formula>
    </cfRule>
    <cfRule type="expression" dxfId="183" priority="186" stopIfTrue="1">
      <formula>IF(AND(AC149&lt;1,AC149&gt;0),TRUE,FALSE)</formula>
    </cfRule>
  </conditionalFormatting>
  <conditionalFormatting sqref="E160:E167">
    <cfRule type="cellIs" dxfId="182" priority="181" operator="equal">
      <formula>45</formula>
    </cfRule>
    <cfRule type="expression" dxfId="181" priority="182" stopIfTrue="1">
      <formula>IF(AC160=1,TRUE,FALSE)</formula>
    </cfRule>
    <cfRule type="expression" dxfId="180" priority="183" stopIfTrue="1">
      <formula>IF(AND(AC160&lt;1,AC160&gt;0),TRUE,FALSE)</formula>
    </cfRule>
  </conditionalFormatting>
  <conditionalFormatting sqref="E171:E178">
    <cfRule type="cellIs" dxfId="179" priority="178" operator="equal">
      <formula>45</formula>
    </cfRule>
    <cfRule type="expression" dxfId="178" priority="179" stopIfTrue="1">
      <formula>IF(AC171=1,TRUE,FALSE)</formula>
    </cfRule>
    <cfRule type="expression" dxfId="177" priority="180" stopIfTrue="1">
      <formula>IF(AND(AC171&lt;1,AC171&gt;0),TRUE,FALSE)</formula>
    </cfRule>
  </conditionalFormatting>
  <conditionalFormatting sqref="E182:E189">
    <cfRule type="cellIs" dxfId="176" priority="175" operator="equal">
      <formula>45</formula>
    </cfRule>
    <cfRule type="expression" dxfId="175" priority="176" stopIfTrue="1">
      <formula>IF(AC182=1,TRUE,FALSE)</formula>
    </cfRule>
    <cfRule type="expression" dxfId="174" priority="177" stopIfTrue="1">
      <formula>IF(AND(AC182&lt;1,AC182&gt;0),TRUE,FALSE)</formula>
    </cfRule>
  </conditionalFormatting>
  <conditionalFormatting sqref="E193:E200">
    <cfRule type="cellIs" dxfId="173" priority="172" operator="equal">
      <formula>45</formula>
    </cfRule>
    <cfRule type="expression" dxfId="172" priority="173" stopIfTrue="1">
      <formula>IF(AC193=1,TRUE,FALSE)</formula>
    </cfRule>
    <cfRule type="expression" dxfId="171" priority="174" stopIfTrue="1">
      <formula>IF(AND(AC193&lt;1,AC193&gt;0),TRUE,FALSE)</formula>
    </cfRule>
  </conditionalFormatting>
  <conditionalFormatting sqref="E204:E211">
    <cfRule type="cellIs" dxfId="170" priority="169" operator="equal">
      <formula>45</formula>
    </cfRule>
    <cfRule type="expression" dxfId="169" priority="170" stopIfTrue="1">
      <formula>IF(AC204=1,TRUE,FALSE)</formula>
    </cfRule>
    <cfRule type="expression" dxfId="168" priority="171" stopIfTrue="1">
      <formula>IF(AND(AC204&lt;1,AC204&gt;0),TRUE,FALSE)</formula>
    </cfRule>
  </conditionalFormatting>
  <conditionalFormatting sqref="E215:E222">
    <cfRule type="cellIs" dxfId="167" priority="166" operator="equal">
      <formula>45</formula>
    </cfRule>
    <cfRule type="expression" dxfId="166" priority="167" stopIfTrue="1">
      <formula>IF(AC215=1,TRUE,FALSE)</formula>
    </cfRule>
    <cfRule type="expression" dxfId="165" priority="168" stopIfTrue="1">
      <formula>IF(AND(AC215&lt;1,AC215&gt;0),TRUE,FALSE)</formula>
    </cfRule>
  </conditionalFormatting>
  <conditionalFormatting sqref="E226:E233">
    <cfRule type="cellIs" dxfId="164" priority="163" operator="equal">
      <formula>45</formula>
    </cfRule>
    <cfRule type="expression" dxfId="163" priority="164" stopIfTrue="1">
      <formula>IF(AC226=1,TRUE,FALSE)</formula>
    </cfRule>
    <cfRule type="expression" dxfId="162" priority="165" stopIfTrue="1">
      <formula>IF(AND(AC226&lt;1,AC226&gt;0),TRUE,FALSE)</formula>
    </cfRule>
  </conditionalFormatting>
  <conditionalFormatting sqref="E237:E244">
    <cfRule type="cellIs" dxfId="161" priority="160" operator="equal">
      <formula>45</formula>
    </cfRule>
    <cfRule type="expression" dxfId="160" priority="161" stopIfTrue="1">
      <formula>IF(AC237=1,TRUE,FALSE)</formula>
    </cfRule>
    <cfRule type="expression" dxfId="159" priority="162" stopIfTrue="1">
      <formula>IF(AND(AC237&lt;1,AC237&gt;0),TRUE,FALSE)</formula>
    </cfRule>
  </conditionalFormatting>
  <conditionalFormatting sqref="E248:E255">
    <cfRule type="cellIs" dxfId="158" priority="157" operator="equal">
      <formula>45</formula>
    </cfRule>
    <cfRule type="expression" dxfId="157" priority="158" stopIfTrue="1">
      <formula>IF(AC248=1,TRUE,FALSE)</formula>
    </cfRule>
    <cfRule type="expression" dxfId="156" priority="159" stopIfTrue="1">
      <formula>IF(AND(AC248&lt;1,AC248&gt;0),TRUE,FALSE)</formula>
    </cfRule>
  </conditionalFormatting>
  <conditionalFormatting sqref="E259:E266">
    <cfRule type="cellIs" dxfId="155" priority="154" operator="equal">
      <formula>45</formula>
    </cfRule>
    <cfRule type="expression" dxfId="154" priority="155" stopIfTrue="1">
      <formula>IF(AC259=1,TRUE,FALSE)</formula>
    </cfRule>
    <cfRule type="expression" dxfId="153" priority="156" stopIfTrue="1">
      <formula>IF(AND(AC259&lt;1,AC259&gt;0),TRUE,FALSE)</formula>
    </cfRule>
  </conditionalFormatting>
  <conditionalFormatting sqref="E270:E277">
    <cfRule type="cellIs" dxfId="152" priority="151" operator="equal">
      <formula>45</formula>
    </cfRule>
    <cfRule type="expression" dxfId="151" priority="152" stopIfTrue="1">
      <formula>IF(AC270=1,TRUE,FALSE)</formula>
    </cfRule>
    <cfRule type="expression" dxfId="150" priority="153" stopIfTrue="1">
      <formula>IF(AND(AC270&lt;1,AC270&gt;0),TRUE,FALSE)</formula>
    </cfRule>
  </conditionalFormatting>
  <conditionalFormatting sqref="E281:E288">
    <cfRule type="cellIs" dxfId="149" priority="148" operator="equal">
      <formula>45</formula>
    </cfRule>
    <cfRule type="expression" dxfId="148" priority="149" stopIfTrue="1">
      <formula>IF(AC281=1,TRUE,FALSE)</formula>
    </cfRule>
    <cfRule type="expression" dxfId="147" priority="150" stopIfTrue="1">
      <formula>IF(AND(AC281&lt;1,AC281&gt;0),TRUE,FALSE)</formula>
    </cfRule>
  </conditionalFormatting>
  <conditionalFormatting sqref="E292:E299">
    <cfRule type="cellIs" dxfId="146" priority="145" operator="equal">
      <formula>45</formula>
    </cfRule>
    <cfRule type="expression" dxfId="145" priority="146" stopIfTrue="1">
      <formula>IF(AC292=1,TRUE,FALSE)</formula>
    </cfRule>
    <cfRule type="expression" dxfId="144" priority="147" stopIfTrue="1">
      <formula>IF(AND(AC292&lt;1,AC292&gt;0),TRUE,FALSE)</formula>
    </cfRule>
  </conditionalFormatting>
  <conditionalFormatting sqref="E303:E310">
    <cfRule type="cellIs" dxfId="143" priority="142" operator="equal">
      <formula>45</formula>
    </cfRule>
    <cfRule type="expression" dxfId="142" priority="143" stopIfTrue="1">
      <formula>IF(AC303=1,TRUE,FALSE)</formula>
    </cfRule>
    <cfRule type="expression" dxfId="141" priority="144" stopIfTrue="1">
      <formula>IF(AND(AC303&lt;1,AC303&gt;0),TRUE,FALSE)</formula>
    </cfRule>
  </conditionalFormatting>
  <conditionalFormatting sqref="E314:E321">
    <cfRule type="cellIs" dxfId="140" priority="139" operator="equal">
      <formula>45</formula>
    </cfRule>
    <cfRule type="expression" dxfId="139" priority="140" stopIfTrue="1">
      <formula>IF(AC314=1,TRUE,FALSE)</formula>
    </cfRule>
    <cfRule type="expression" dxfId="138" priority="141" stopIfTrue="1">
      <formula>IF(AND(AC314&lt;1,AC314&gt;0),TRUE,FALSE)</formula>
    </cfRule>
  </conditionalFormatting>
  <conditionalFormatting sqref="E325:E332">
    <cfRule type="cellIs" dxfId="137" priority="136" operator="equal">
      <formula>45</formula>
    </cfRule>
    <cfRule type="expression" dxfId="136" priority="137" stopIfTrue="1">
      <formula>IF(AC325=1,TRUE,FALSE)</formula>
    </cfRule>
    <cfRule type="expression" dxfId="135" priority="138" stopIfTrue="1">
      <formula>IF(AND(AC325&lt;1,AC325&gt;0),TRUE,FALSE)</formula>
    </cfRule>
  </conditionalFormatting>
  <conditionalFormatting sqref="E336:E343">
    <cfRule type="cellIs" dxfId="134" priority="133" operator="equal">
      <formula>45</formula>
    </cfRule>
    <cfRule type="expression" dxfId="133" priority="134" stopIfTrue="1">
      <formula>IF(AC336=1,TRUE,FALSE)</formula>
    </cfRule>
    <cfRule type="expression" dxfId="132" priority="135" stopIfTrue="1">
      <formula>IF(AND(AC336&lt;1,AC336&gt;0),TRUE,FALSE)</formula>
    </cfRule>
  </conditionalFormatting>
  <conditionalFormatting sqref="E347:E354">
    <cfRule type="cellIs" dxfId="131" priority="130" operator="equal">
      <formula>45</formula>
    </cfRule>
    <cfRule type="expression" dxfId="130" priority="131" stopIfTrue="1">
      <formula>IF(AC347=1,TRUE,FALSE)</formula>
    </cfRule>
    <cfRule type="expression" dxfId="129" priority="132" stopIfTrue="1">
      <formula>IF(AND(AC347&lt;1,AC347&gt;0),TRUE,FALSE)</formula>
    </cfRule>
  </conditionalFormatting>
  <conditionalFormatting sqref="E358:E365">
    <cfRule type="cellIs" dxfId="128" priority="127" operator="equal">
      <formula>45</formula>
    </cfRule>
    <cfRule type="expression" dxfId="127" priority="128" stopIfTrue="1">
      <formula>IF(AC358=1,TRUE,FALSE)</formula>
    </cfRule>
    <cfRule type="expression" dxfId="126" priority="129" stopIfTrue="1">
      <formula>IF(AND(AC358&lt;1,AC358&gt;0),TRUE,FALSE)</formula>
    </cfRule>
  </conditionalFormatting>
  <conditionalFormatting sqref="E369:E376">
    <cfRule type="cellIs" dxfId="125" priority="124" operator="equal">
      <formula>45</formula>
    </cfRule>
    <cfRule type="expression" dxfId="124" priority="125" stopIfTrue="1">
      <formula>IF(AC369=1,TRUE,FALSE)</formula>
    </cfRule>
    <cfRule type="expression" dxfId="123" priority="126" stopIfTrue="1">
      <formula>IF(AND(AC369&lt;1,AC369&gt;0),TRUE,FALSE)</formula>
    </cfRule>
  </conditionalFormatting>
  <conditionalFormatting sqref="E380:E387">
    <cfRule type="cellIs" dxfId="122" priority="121" operator="equal">
      <formula>45</formula>
    </cfRule>
    <cfRule type="expression" dxfId="121" priority="122" stopIfTrue="1">
      <formula>IF(AC380=1,TRUE,FALSE)</formula>
    </cfRule>
    <cfRule type="expression" dxfId="120" priority="123" stopIfTrue="1">
      <formula>IF(AND(AC380&lt;1,AC380&gt;0),TRUE,FALSE)</formula>
    </cfRule>
  </conditionalFormatting>
  <conditionalFormatting sqref="E391:E398">
    <cfRule type="cellIs" dxfId="119" priority="118" operator="equal">
      <formula>45</formula>
    </cfRule>
    <cfRule type="expression" dxfId="118" priority="119" stopIfTrue="1">
      <formula>IF(AC391=1,TRUE,FALSE)</formula>
    </cfRule>
    <cfRule type="expression" dxfId="117" priority="120" stopIfTrue="1">
      <formula>IF(AND(AC391&lt;1,AC391&gt;0),TRUE,FALSE)</formula>
    </cfRule>
  </conditionalFormatting>
  <conditionalFormatting sqref="E402:E409">
    <cfRule type="cellIs" dxfId="116" priority="115" operator="equal">
      <formula>45</formula>
    </cfRule>
    <cfRule type="expression" dxfId="115" priority="116" stopIfTrue="1">
      <formula>IF(AC402=1,TRUE,FALSE)</formula>
    </cfRule>
    <cfRule type="expression" dxfId="114" priority="117" stopIfTrue="1">
      <formula>IF(AND(AC402&lt;1,AC402&gt;0),TRUE,FALSE)</formula>
    </cfRule>
  </conditionalFormatting>
  <conditionalFormatting sqref="E413:E420">
    <cfRule type="cellIs" dxfId="113" priority="112" operator="equal">
      <formula>45</formula>
    </cfRule>
    <cfRule type="expression" dxfId="112" priority="113" stopIfTrue="1">
      <formula>IF(AC413=1,TRUE,FALSE)</formula>
    </cfRule>
    <cfRule type="expression" dxfId="111" priority="114" stopIfTrue="1">
      <formula>IF(AND(AC413&lt;1,AC413&gt;0),TRUE,FALSE)</formula>
    </cfRule>
  </conditionalFormatting>
  <conditionalFormatting sqref="N6:O13">
    <cfRule type="cellIs" dxfId="110" priority="109" operator="equal">
      <formula>45</formula>
    </cfRule>
    <cfRule type="expression" dxfId="109" priority="110" stopIfTrue="1">
      <formula>IF(AL6=1,TRUE,FALSE)</formula>
    </cfRule>
    <cfRule type="expression" dxfId="108" priority="111" stopIfTrue="1">
      <formula>IF(AND(AL6&lt;1,AL6&gt;0),TRUE,FALSE)</formula>
    </cfRule>
  </conditionalFormatting>
  <conditionalFormatting sqref="N17:O24">
    <cfRule type="cellIs" dxfId="107" priority="106" operator="equal">
      <formula>45</formula>
    </cfRule>
    <cfRule type="expression" dxfId="106" priority="107" stopIfTrue="1">
      <formula>IF(AL17=1,TRUE,FALSE)</formula>
    </cfRule>
    <cfRule type="expression" dxfId="105" priority="108" stopIfTrue="1">
      <formula>IF(AND(AL17&lt;1,AL17&gt;0),TRUE,FALSE)</formula>
    </cfRule>
  </conditionalFormatting>
  <conditionalFormatting sqref="N28:O35">
    <cfRule type="cellIs" dxfId="104" priority="103" operator="equal">
      <formula>45</formula>
    </cfRule>
    <cfRule type="expression" dxfId="103" priority="104" stopIfTrue="1">
      <formula>IF(AL28=1,TRUE,FALSE)</formula>
    </cfRule>
    <cfRule type="expression" dxfId="102" priority="105" stopIfTrue="1">
      <formula>IF(AND(AL28&lt;1,AL28&gt;0),TRUE,FALSE)</formula>
    </cfRule>
  </conditionalFormatting>
  <conditionalFormatting sqref="N39:O46">
    <cfRule type="cellIs" dxfId="101" priority="100" operator="equal">
      <formula>45</formula>
    </cfRule>
    <cfRule type="expression" dxfId="100" priority="101" stopIfTrue="1">
      <formula>IF(AL39=1,TRUE,FALSE)</formula>
    </cfRule>
    <cfRule type="expression" dxfId="99" priority="102" stopIfTrue="1">
      <formula>IF(AND(AL39&lt;1,AL39&gt;0),TRUE,FALSE)</formula>
    </cfRule>
  </conditionalFormatting>
  <conditionalFormatting sqref="N50:O57">
    <cfRule type="cellIs" dxfId="98" priority="97" operator="equal">
      <formula>45</formula>
    </cfRule>
    <cfRule type="expression" dxfId="97" priority="98" stopIfTrue="1">
      <formula>IF(AL50=1,TRUE,FALSE)</formula>
    </cfRule>
    <cfRule type="expression" dxfId="96" priority="99" stopIfTrue="1">
      <formula>IF(AND(AL50&lt;1,AL50&gt;0),TRUE,FALSE)</formula>
    </cfRule>
  </conditionalFormatting>
  <conditionalFormatting sqref="N61:O68">
    <cfRule type="cellIs" dxfId="95" priority="94" operator="equal">
      <formula>45</formula>
    </cfRule>
    <cfRule type="expression" dxfId="94" priority="95" stopIfTrue="1">
      <formula>IF(AL61=1,TRUE,FALSE)</formula>
    </cfRule>
    <cfRule type="expression" dxfId="93" priority="96" stopIfTrue="1">
      <formula>IF(AND(AL61&lt;1,AL61&gt;0),TRUE,FALSE)</formula>
    </cfRule>
  </conditionalFormatting>
  <conditionalFormatting sqref="N72:O79">
    <cfRule type="cellIs" dxfId="92" priority="91" operator="equal">
      <formula>45</formula>
    </cfRule>
    <cfRule type="expression" dxfId="91" priority="92" stopIfTrue="1">
      <formula>IF(AL72=1,TRUE,FALSE)</formula>
    </cfRule>
    <cfRule type="expression" dxfId="90" priority="93" stopIfTrue="1">
      <formula>IF(AND(AL72&lt;1,AL72&gt;0),TRUE,FALSE)</formula>
    </cfRule>
  </conditionalFormatting>
  <conditionalFormatting sqref="N83:O90">
    <cfRule type="cellIs" dxfId="89" priority="88" operator="equal">
      <formula>45</formula>
    </cfRule>
    <cfRule type="expression" dxfId="88" priority="89" stopIfTrue="1">
      <formula>IF(AL83=1,TRUE,FALSE)</formula>
    </cfRule>
    <cfRule type="expression" dxfId="87" priority="90" stopIfTrue="1">
      <formula>IF(AND(AL83&lt;1,AL83&gt;0),TRUE,FALSE)</formula>
    </cfRule>
  </conditionalFormatting>
  <conditionalFormatting sqref="N94:O101">
    <cfRule type="cellIs" dxfId="86" priority="85" operator="equal">
      <formula>45</formula>
    </cfRule>
    <cfRule type="expression" dxfId="85" priority="86" stopIfTrue="1">
      <formula>IF(AL94=1,TRUE,FALSE)</formula>
    </cfRule>
    <cfRule type="expression" dxfId="84" priority="87" stopIfTrue="1">
      <formula>IF(AND(AL94&lt;1,AL94&gt;0),TRUE,FALSE)</formula>
    </cfRule>
  </conditionalFormatting>
  <conditionalFormatting sqref="N105:O112">
    <cfRule type="cellIs" dxfId="83" priority="82" operator="equal">
      <formula>45</formula>
    </cfRule>
    <cfRule type="expression" dxfId="82" priority="83" stopIfTrue="1">
      <formula>IF(AL105=1,TRUE,FALSE)</formula>
    </cfRule>
    <cfRule type="expression" dxfId="81" priority="84" stopIfTrue="1">
      <formula>IF(AND(AL105&lt;1,AL105&gt;0),TRUE,FALSE)</formula>
    </cfRule>
  </conditionalFormatting>
  <conditionalFormatting sqref="N116:O123">
    <cfRule type="cellIs" dxfId="80" priority="79" operator="equal">
      <formula>45</formula>
    </cfRule>
    <cfRule type="expression" dxfId="79" priority="80" stopIfTrue="1">
      <formula>IF(AL116=1,TRUE,FALSE)</formula>
    </cfRule>
    <cfRule type="expression" dxfId="78" priority="81" stopIfTrue="1">
      <formula>IF(AND(AL116&lt;1,AL116&gt;0),TRUE,FALSE)</formula>
    </cfRule>
  </conditionalFormatting>
  <conditionalFormatting sqref="N127:O134">
    <cfRule type="cellIs" dxfId="77" priority="76" operator="equal">
      <formula>45</formula>
    </cfRule>
    <cfRule type="expression" dxfId="76" priority="77" stopIfTrue="1">
      <formula>IF(AL127=1,TRUE,FALSE)</formula>
    </cfRule>
    <cfRule type="expression" dxfId="75" priority="78" stopIfTrue="1">
      <formula>IF(AND(AL127&lt;1,AL127&gt;0),TRUE,FALSE)</formula>
    </cfRule>
  </conditionalFormatting>
  <conditionalFormatting sqref="N138:O145">
    <cfRule type="cellIs" dxfId="74" priority="73" operator="equal">
      <formula>45</formula>
    </cfRule>
    <cfRule type="expression" dxfId="73" priority="74" stopIfTrue="1">
      <formula>IF(AL138=1,TRUE,FALSE)</formula>
    </cfRule>
    <cfRule type="expression" dxfId="72" priority="75" stopIfTrue="1">
      <formula>IF(AND(AL138&lt;1,AL138&gt;0),TRUE,FALSE)</formula>
    </cfRule>
  </conditionalFormatting>
  <conditionalFormatting sqref="N149:O156">
    <cfRule type="cellIs" dxfId="71" priority="70" operator="equal">
      <formula>45</formula>
    </cfRule>
    <cfRule type="expression" dxfId="70" priority="71" stopIfTrue="1">
      <formula>IF(AL149=1,TRUE,FALSE)</formula>
    </cfRule>
    <cfRule type="expression" dxfId="69" priority="72" stopIfTrue="1">
      <formula>IF(AND(AL149&lt;1,AL149&gt;0),TRUE,FALSE)</formula>
    </cfRule>
  </conditionalFormatting>
  <conditionalFormatting sqref="N171:O178">
    <cfRule type="cellIs" dxfId="68" priority="67" operator="equal">
      <formula>45</formula>
    </cfRule>
    <cfRule type="expression" dxfId="67" priority="68" stopIfTrue="1">
      <formula>IF(AL171=1,TRUE,FALSE)</formula>
    </cfRule>
    <cfRule type="expression" dxfId="66" priority="69" stopIfTrue="1">
      <formula>IF(AND(AL171&lt;1,AL171&gt;0),TRUE,FALSE)</formula>
    </cfRule>
  </conditionalFormatting>
  <conditionalFormatting sqref="N182:O189">
    <cfRule type="cellIs" dxfId="65" priority="64" operator="equal">
      <formula>45</formula>
    </cfRule>
    <cfRule type="expression" dxfId="64" priority="65" stopIfTrue="1">
      <formula>IF(AL182=1,TRUE,FALSE)</formula>
    </cfRule>
    <cfRule type="expression" dxfId="63" priority="66" stopIfTrue="1">
      <formula>IF(AND(AL182&lt;1,AL182&gt;0),TRUE,FALSE)</formula>
    </cfRule>
  </conditionalFormatting>
  <conditionalFormatting sqref="N193:O200">
    <cfRule type="cellIs" dxfId="62" priority="61" operator="equal">
      <formula>45</formula>
    </cfRule>
    <cfRule type="expression" dxfId="61" priority="62" stopIfTrue="1">
      <formula>IF(AL193=1,TRUE,FALSE)</formula>
    </cfRule>
    <cfRule type="expression" dxfId="60" priority="63" stopIfTrue="1">
      <formula>IF(AND(AL193&lt;1,AL193&gt;0),TRUE,FALSE)</formula>
    </cfRule>
  </conditionalFormatting>
  <conditionalFormatting sqref="N204:O211">
    <cfRule type="cellIs" dxfId="59" priority="58" operator="equal">
      <formula>45</formula>
    </cfRule>
    <cfRule type="expression" dxfId="58" priority="59" stopIfTrue="1">
      <formula>IF(AL204=1,TRUE,FALSE)</formula>
    </cfRule>
    <cfRule type="expression" dxfId="57" priority="60" stopIfTrue="1">
      <formula>IF(AND(AL204&lt;1,AL204&gt;0),TRUE,FALSE)</formula>
    </cfRule>
  </conditionalFormatting>
  <conditionalFormatting sqref="N215:O222">
    <cfRule type="cellIs" dxfId="56" priority="55" operator="equal">
      <formula>45</formula>
    </cfRule>
    <cfRule type="expression" dxfId="55" priority="56" stopIfTrue="1">
      <formula>IF(AL215=1,TRUE,FALSE)</formula>
    </cfRule>
    <cfRule type="expression" dxfId="54" priority="57" stopIfTrue="1">
      <formula>IF(AND(AL215&lt;1,AL215&gt;0),TRUE,FALSE)</formula>
    </cfRule>
  </conditionalFormatting>
  <conditionalFormatting sqref="N226:O233">
    <cfRule type="cellIs" dxfId="53" priority="52" operator="equal">
      <formula>45</formula>
    </cfRule>
    <cfRule type="expression" dxfId="52" priority="53" stopIfTrue="1">
      <formula>IF(AL226=1,TRUE,FALSE)</formula>
    </cfRule>
    <cfRule type="expression" dxfId="51" priority="54" stopIfTrue="1">
      <formula>IF(AND(AL226&lt;1,AL226&gt;0),TRUE,FALSE)</formula>
    </cfRule>
  </conditionalFormatting>
  <conditionalFormatting sqref="N237:O244">
    <cfRule type="cellIs" dxfId="50" priority="49" operator="equal">
      <formula>45</formula>
    </cfRule>
    <cfRule type="expression" dxfId="49" priority="50" stopIfTrue="1">
      <formula>IF(AL237=1,TRUE,FALSE)</formula>
    </cfRule>
    <cfRule type="expression" dxfId="48" priority="51" stopIfTrue="1">
      <formula>IF(AND(AL237&lt;1,AL237&gt;0),TRUE,FALSE)</formula>
    </cfRule>
  </conditionalFormatting>
  <conditionalFormatting sqref="N248:O255">
    <cfRule type="cellIs" dxfId="47" priority="46" operator="equal">
      <formula>45</formula>
    </cfRule>
    <cfRule type="expression" dxfId="46" priority="47" stopIfTrue="1">
      <formula>IF(AL248=1,TRUE,FALSE)</formula>
    </cfRule>
    <cfRule type="expression" dxfId="45" priority="48" stopIfTrue="1">
      <formula>IF(AND(AL248&lt;1,AL248&gt;0),TRUE,FALSE)</formula>
    </cfRule>
  </conditionalFormatting>
  <conditionalFormatting sqref="N259:O266">
    <cfRule type="cellIs" dxfId="44" priority="43" operator="equal">
      <formula>45</formula>
    </cfRule>
    <cfRule type="expression" dxfId="43" priority="44" stopIfTrue="1">
      <formula>IF(AL259=1,TRUE,FALSE)</formula>
    </cfRule>
    <cfRule type="expression" dxfId="42" priority="45" stopIfTrue="1">
      <formula>IF(AND(AL259&lt;1,AL259&gt;0),TRUE,FALSE)</formula>
    </cfRule>
  </conditionalFormatting>
  <conditionalFormatting sqref="N270:O277">
    <cfRule type="cellIs" dxfId="41" priority="40" operator="equal">
      <formula>45</formula>
    </cfRule>
    <cfRule type="expression" dxfId="40" priority="41" stopIfTrue="1">
      <formula>IF(AL270=1,TRUE,FALSE)</formula>
    </cfRule>
    <cfRule type="expression" dxfId="39" priority="42" stopIfTrue="1">
      <formula>IF(AND(AL270&lt;1,AL270&gt;0),TRUE,FALSE)</formula>
    </cfRule>
  </conditionalFormatting>
  <conditionalFormatting sqref="N281:O288">
    <cfRule type="cellIs" dxfId="38" priority="37" operator="equal">
      <formula>45</formula>
    </cfRule>
    <cfRule type="expression" dxfId="37" priority="38" stopIfTrue="1">
      <formula>IF(AL281=1,TRUE,FALSE)</formula>
    </cfRule>
    <cfRule type="expression" dxfId="36" priority="39" stopIfTrue="1">
      <formula>IF(AND(AL281&lt;1,AL281&gt;0),TRUE,FALSE)</formula>
    </cfRule>
  </conditionalFormatting>
  <conditionalFormatting sqref="N292:O299">
    <cfRule type="cellIs" dxfId="35" priority="34" operator="equal">
      <formula>45</formula>
    </cfRule>
    <cfRule type="expression" dxfId="34" priority="35" stopIfTrue="1">
      <formula>IF(AL292=1,TRUE,FALSE)</formula>
    </cfRule>
    <cfRule type="expression" dxfId="33" priority="36" stopIfTrue="1">
      <formula>IF(AND(AL292&lt;1,AL292&gt;0),TRUE,FALSE)</formula>
    </cfRule>
  </conditionalFormatting>
  <conditionalFormatting sqref="N303:O310">
    <cfRule type="cellIs" dxfId="32" priority="31" operator="equal">
      <formula>45</formula>
    </cfRule>
    <cfRule type="expression" dxfId="31" priority="32" stopIfTrue="1">
      <formula>IF(AL303=1,TRUE,FALSE)</formula>
    </cfRule>
    <cfRule type="expression" dxfId="30" priority="33" stopIfTrue="1">
      <formula>IF(AND(AL303&lt;1,AL303&gt;0),TRUE,FALSE)</formula>
    </cfRule>
  </conditionalFormatting>
  <conditionalFormatting sqref="N314:O321">
    <cfRule type="cellIs" dxfId="29" priority="28" operator="equal">
      <formula>45</formula>
    </cfRule>
    <cfRule type="expression" dxfId="28" priority="29" stopIfTrue="1">
      <formula>IF(AL314=1,TRUE,FALSE)</formula>
    </cfRule>
    <cfRule type="expression" dxfId="27" priority="30" stopIfTrue="1">
      <formula>IF(AND(AL314&lt;1,AL314&gt;0),TRUE,FALSE)</formula>
    </cfRule>
  </conditionalFormatting>
  <conditionalFormatting sqref="N325:O332">
    <cfRule type="cellIs" dxfId="26" priority="25" operator="equal">
      <formula>45</formula>
    </cfRule>
    <cfRule type="expression" dxfId="25" priority="26" stopIfTrue="1">
      <formula>IF(AL325=1,TRUE,FALSE)</formula>
    </cfRule>
    <cfRule type="expression" dxfId="24" priority="27" stopIfTrue="1">
      <formula>IF(AND(AL325&lt;1,AL325&gt;0),TRUE,FALSE)</formula>
    </cfRule>
  </conditionalFormatting>
  <conditionalFormatting sqref="N336:O343">
    <cfRule type="cellIs" dxfId="23" priority="22" operator="equal">
      <formula>45</formula>
    </cfRule>
    <cfRule type="expression" dxfId="22" priority="23" stopIfTrue="1">
      <formula>IF(AL336=1,TRUE,FALSE)</formula>
    </cfRule>
    <cfRule type="expression" dxfId="21" priority="24" stopIfTrue="1">
      <formula>IF(AND(AL336&lt;1,AL336&gt;0),TRUE,FALSE)</formula>
    </cfRule>
  </conditionalFormatting>
  <conditionalFormatting sqref="N347:O354">
    <cfRule type="cellIs" dxfId="20" priority="19" operator="equal">
      <formula>45</formula>
    </cfRule>
    <cfRule type="expression" dxfId="19" priority="20" stopIfTrue="1">
      <formula>IF(AL347=1,TRUE,FALSE)</formula>
    </cfRule>
    <cfRule type="expression" dxfId="18" priority="21" stopIfTrue="1">
      <formula>IF(AND(AL347&lt;1,AL347&gt;0),TRUE,FALSE)</formula>
    </cfRule>
  </conditionalFormatting>
  <conditionalFormatting sqref="N358:O365">
    <cfRule type="cellIs" dxfId="17" priority="16" operator="equal">
      <formula>45</formula>
    </cfRule>
    <cfRule type="expression" dxfId="16" priority="17" stopIfTrue="1">
      <formula>IF(AL358=1,TRUE,FALSE)</formula>
    </cfRule>
    <cfRule type="expression" dxfId="15" priority="18" stopIfTrue="1">
      <formula>IF(AND(AL358&lt;1,AL358&gt;0),TRUE,FALSE)</formula>
    </cfRule>
  </conditionalFormatting>
  <conditionalFormatting sqref="N369:O376">
    <cfRule type="cellIs" dxfId="14" priority="13" operator="equal">
      <formula>45</formula>
    </cfRule>
    <cfRule type="expression" dxfId="13" priority="14" stopIfTrue="1">
      <formula>IF(AL369=1,TRUE,FALSE)</formula>
    </cfRule>
    <cfRule type="expression" dxfId="12" priority="15" stopIfTrue="1">
      <formula>IF(AND(AL369&lt;1,AL369&gt;0),TRUE,FALSE)</formula>
    </cfRule>
  </conditionalFormatting>
  <conditionalFormatting sqref="N380:O387">
    <cfRule type="cellIs" dxfId="11" priority="10" operator="equal">
      <formula>45</formula>
    </cfRule>
    <cfRule type="expression" dxfId="10" priority="11" stopIfTrue="1">
      <formula>IF(AL380=1,TRUE,FALSE)</formula>
    </cfRule>
    <cfRule type="expression" dxfId="9" priority="12" stopIfTrue="1">
      <formula>IF(AND(AL380&lt;1,AL380&gt;0),TRUE,FALSE)</formula>
    </cfRule>
  </conditionalFormatting>
  <conditionalFormatting sqref="N391:O398">
    <cfRule type="cellIs" dxfId="8" priority="7" operator="equal">
      <formula>45</formula>
    </cfRule>
    <cfRule type="expression" dxfId="7" priority="8" stopIfTrue="1">
      <formula>IF(AL391=1,TRUE,FALSE)</formula>
    </cfRule>
    <cfRule type="expression" dxfId="6" priority="9" stopIfTrue="1">
      <formula>IF(AND(AL391&lt;1,AL391&gt;0),TRUE,FALSE)</formula>
    </cfRule>
  </conditionalFormatting>
  <conditionalFormatting sqref="N402:O409">
    <cfRule type="cellIs" dxfId="5" priority="4" operator="equal">
      <formula>45</formula>
    </cfRule>
    <cfRule type="expression" dxfId="4" priority="5" stopIfTrue="1">
      <formula>IF(AL402=1,TRUE,FALSE)</formula>
    </cfRule>
    <cfRule type="expression" dxfId="3" priority="6" stopIfTrue="1">
      <formula>IF(AND(AL402&lt;1,AL402&gt;0),TRUE,FALSE)</formula>
    </cfRule>
  </conditionalFormatting>
  <conditionalFormatting sqref="N413:O420">
    <cfRule type="cellIs" dxfId="2" priority="1" operator="equal">
      <formula>45</formula>
    </cfRule>
    <cfRule type="expression" dxfId="1" priority="2" stopIfTrue="1">
      <formula>IF(AL413=1,TRUE,FALSE)</formula>
    </cfRule>
    <cfRule type="expression" dxfId="0" priority="3" stopIfTrue="1">
      <formula>IF(AND(AL413&lt;1,AL413&gt;0),TRUE,FALSE)</formula>
    </cfRule>
  </conditionalFormatting>
  <pageMargins left="0.75" right="0.75" top="1" bottom="1" header="0.5" footer="0.5"/>
  <pageSetup paperSize="9" scale="95" orientation="landscape" r:id="rId1"/>
  <headerFooter alignWithMargins="0"/>
  <ignoredErrors>
    <ignoredError sqref="AB6:AW13 AB17 AB28:AW57 AB334:AW420 AB333:AD333 AF333:AI333 AK333:AW333 AB290:AW332 AB289:AH289 AJ289:AW289 AB59:AW288 AB58:AO58 AQ58:AW58 AC17:AW24 AB18:AB24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TallyUp.TallyUp">
                <anchor moveWithCells="1" sizeWithCells="1">
                  <from>
                    <xdr:col>1</xdr:col>
                    <xdr:colOff>323850</xdr:colOff>
                    <xdr:row>0</xdr:row>
                    <xdr:rowOff>85725</xdr:rowOff>
                  </from>
                  <to>
                    <xdr:col>1</xdr:col>
                    <xdr:colOff>1466850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X4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B19" sqref="AB19"/>
    </sheetView>
  </sheetViews>
  <sheetFormatPr defaultRowHeight="12.75" x14ac:dyDescent="0.2"/>
  <cols>
    <col min="2" max="2" width="24" bestFit="1" customWidth="1"/>
    <col min="3" max="3" width="4.5703125" customWidth="1"/>
    <col min="4" max="12" width="4.7109375" customWidth="1"/>
    <col min="13" max="13" width="4.42578125" bestFit="1" customWidth="1"/>
    <col min="14" max="24" width="4.7109375" customWidth="1"/>
    <col min="25" max="25" width="9.140625" customWidth="1"/>
  </cols>
  <sheetData>
    <row r="1" spans="1:24" x14ac:dyDescent="0.2">
      <c r="A1" s="15" t="s">
        <v>57</v>
      </c>
      <c r="B1" s="16" t="s">
        <v>6</v>
      </c>
      <c r="C1" s="51" t="s">
        <v>58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ht="14.25" x14ac:dyDescent="0.2">
      <c r="A2" s="38" t="s">
        <v>330</v>
      </c>
      <c r="B2" s="39" t="s">
        <v>176</v>
      </c>
      <c r="C2" s="17">
        <v>1</v>
      </c>
      <c r="D2" s="17">
        <v>2</v>
      </c>
      <c r="E2" s="17">
        <v>3</v>
      </c>
      <c r="F2" s="17">
        <v>4</v>
      </c>
      <c r="G2" s="17">
        <v>5</v>
      </c>
      <c r="H2" s="17">
        <v>6</v>
      </c>
      <c r="I2" s="17">
        <v>7</v>
      </c>
      <c r="J2" s="17">
        <v>8</v>
      </c>
      <c r="K2" s="17">
        <v>9</v>
      </c>
      <c r="L2" s="17">
        <v>10</v>
      </c>
      <c r="M2" s="25">
        <v>11</v>
      </c>
      <c r="N2" s="42">
        <v>12</v>
      </c>
      <c r="O2" s="23">
        <v>13</v>
      </c>
      <c r="P2" s="17">
        <v>14</v>
      </c>
      <c r="Q2" s="17">
        <v>15</v>
      </c>
      <c r="R2" s="17">
        <v>16</v>
      </c>
      <c r="S2" s="17">
        <v>17</v>
      </c>
      <c r="T2" s="17">
        <v>18</v>
      </c>
      <c r="U2" s="17">
        <v>19</v>
      </c>
      <c r="V2" s="17">
        <v>20</v>
      </c>
      <c r="W2" s="17">
        <v>21</v>
      </c>
      <c r="X2" s="17">
        <v>22</v>
      </c>
    </row>
    <row r="3" spans="1:24" x14ac:dyDescent="0.2">
      <c r="A3" s="21">
        <v>1</v>
      </c>
      <c r="B3" s="40" t="s">
        <v>23</v>
      </c>
      <c r="C3" s="22">
        <v>181</v>
      </c>
      <c r="D3" s="22">
        <v>352</v>
      </c>
      <c r="E3" s="22">
        <v>530</v>
      </c>
      <c r="F3" s="22">
        <v>708</v>
      </c>
      <c r="G3" s="22">
        <v>888</v>
      </c>
      <c r="H3" s="22">
        <v>1064</v>
      </c>
      <c r="I3" s="22">
        <v>1237</v>
      </c>
      <c r="J3" s="22">
        <v>1413</v>
      </c>
      <c r="K3" s="22">
        <v>1586</v>
      </c>
      <c r="L3" s="22">
        <v>1763</v>
      </c>
      <c r="M3" s="26">
        <v>1937</v>
      </c>
      <c r="N3" s="43">
        <v>2115</v>
      </c>
      <c r="O3" s="24">
        <v>2295</v>
      </c>
      <c r="P3" s="22">
        <v>2473</v>
      </c>
      <c r="Q3" s="22">
        <v>2657</v>
      </c>
      <c r="R3" s="22">
        <v>2839</v>
      </c>
      <c r="S3" s="22">
        <v>3021</v>
      </c>
      <c r="T3" s="22" t="s">
        <v>236</v>
      </c>
      <c r="U3" s="22" t="s">
        <v>236</v>
      </c>
      <c r="V3" s="22" t="s">
        <v>236</v>
      </c>
      <c r="W3" s="22" t="s">
        <v>236</v>
      </c>
      <c r="X3" s="22" t="s">
        <v>236</v>
      </c>
    </row>
    <row r="4" spans="1:24" x14ac:dyDescent="0.2">
      <c r="A4" s="21">
        <v>2</v>
      </c>
      <c r="B4" s="22" t="s">
        <v>18</v>
      </c>
      <c r="C4" s="22">
        <v>165</v>
      </c>
      <c r="D4" s="22">
        <v>338</v>
      </c>
      <c r="E4" s="22">
        <v>504</v>
      </c>
      <c r="F4" s="22">
        <v>689</v>
      </c>
      <c r="G4" s="22">
        <v>866</v>
      </c>
      <c r="H4" s="22">
        <v>1040</v>
      </c>
      <c r="I4" s="22">
        <v>1212</v>
      </c>
      <c r="J4" s="22">
        <v>1394</v>
      </c>
      <c r="K4" s="22">
        <v>1580</v>
      </c>
      <c r="L4" s="22">
        <v>1763</v>
      </c>
      <c r="M4" s="26">
        <v>1944</v>
      </c>
      <c r="N4" s="43">
        <v>2123</v>
      </c>
      <c r="O4" s="24">
        <v>2298</v>
      </c>
      <c r="P4" s="22">
        <v>2475</v>
      </c>
      <c r="Q4" s="22">
        <v>2656</v>
      </c>
      <c r="R4" s="22">
        <v>2842</v>
      </c>
      <c r="S4" s="22">
        <v>3030</v>
      </c>
      <c r="T4" s="22" t="s">
        <v>236</v>
      </c>
      <c r="U4" s="22" t="s">
        <v>236</v>
      </c>
      <c r="V4" s="22" t="s">
        <v>236</v>
      </c>
      <c r="W4" s="22" t="s">
        <v>236</v>
      </c>
      <c r="X4" s="22" t="s">
        <v>236</v>
      </c>
    </row>
    <row r="5" spans="1:24" x14ac:dyDescent="0.2">
      <c r="A5" s="21">
        <v>3</v>
      </c>
      <c r="B5" s="22" t="s">
        <v>8</v>
      </c>
      <c r="C5" s="22">
        <v>175</v>
      </c>
      <c r="D5" s="22">
        <v>355</v>
      </c>
      <c r="E5" s="22">
        <v>529</v>
      </c>
      <c r="F5" s="22">
        <v>707</v>
      </c>
      <c r="G5" s="22">
        <v>883</v>
      </c>
      <c r="H5" s="22">
        <v>1062</v>
      </c>
      <c r="I5" s="22">
        <v>1243</v>
      </c>
      <c r="J5" s="22">
        <v>1426</v>
      </c>
      <c r="K5" s="22">
        <v>1609</v>
      </c>
      <c r="L5" s="22">
        <v>1785</v>
      </c>
      <c r="M5" s="26">
        <v>1966</v>
      </c>
      <c r="N5" s="43">
        <v>2139</v>
      </c>
      <c r="O5" s="24">
        <v>2321</v>
      </c>
      <c r="P5" s="22">
        <v>2508</v>
      </c>
      <c r="Q5" s="22">
        <v>2691</v>
      </c>
      <c r="R5" s="22">
        <v>2868</v>
      </c>
      <c r="S5" s="22">
        <v>3051</v>
      </c>
      <c r="T5" s="22" t="s">
        <v>236</v>
      </c>
      <c r="U5" s="22" t="s">
        <v>236</v>
      </c>
      <c r="V5" s="22" t="s">
        <v>236</v>
      </c>
      <c r="W5" s="22" t="s">
        <v>236</v>
      </c>
      <c r="X5" s="22" t="s">
        <v>236</v>
      </c>
    </row>
    <row r="6" spans="1:24" x14ac:dyDescent="0.2">
      <c r="A6" s="21">
        <v>4</v>
      </c>
      <c r="B6" s="22" t="s">
        <v>92</v>
      </c>
      <c r="C6" s="22">
        <v>186</v>
      </c>
      <c r="D6" s="22">
        <v>364</v>
      </c>
      <c r="E6" s="22">
        <v>544</v>
      </c>
      <c r="F6" s="22">
        <v>703</v>
      </c>
      <c r="G6" s="22">
        <v>897</v>
      </c>
      <c r="H6" s="22">
        <v>1083</v>
      </c>
      <c r="I6" s="22">
        <v>1271</v>
      </c>
      <c r="J6" s="22">
        <v>1448</v>
      </c>
      <c r="K6" s="22">
        <v>1608</v>
      </c>
      <c r="L6" s="22">
        <v>1792</v>
      </c>
      <c r="M6" s="26">
        <v>1978</v>
      </c>
      <c r="N6" s="43">
        <v>2156</v>
      </c>
      <c r="O6" s="24">
        <v>2348</v>
      </c>
      <c r="P6" s="22">
        <v>2522</v>
      </c>
      <c r="Q6" s="22">
        <v>2698</v>
      </c>
      <c r="R6" s="22">
        <v>2878</v>
      </c>
      <c r="S6" s="22">
        <v>3061</v>
      </c>
      <c r="T6" s="22" t="s">
        <v>236</v>
      </c>
      <c r="U6" s="22" t="s">
        <v>236</v>
      </c>
      <c r="V6" s="22" t="s">
        <v>236</v>
      </c>
      <c r="W6" s="22" t="s">
        <v>236</v>
      </c>
      <c r="X6" s="22" t="s">
        <v>236</v>
      </c>
    </row>
    <row r="7" spans="1:24" x14ac:dyDescent="0.2">
      <c r="A7" s="21">
        <v>5</v>
      </c>
      <c r="B7" s="22" t="s">
        <v>54</v>
      </c>
      <c r="C7" s="22">
        <v>165</v>
      </c>
      <c r="D7" s="22">
        <v>345</v>
      </c>
      <c r="E7" s="22">
        <v>527</v>
      </c>
      <c r="F7" s="22">
        <v>710</v>
      </c>
      <c r="G7" s="22">
        <v>881</v>
      </c>
      <c r="H7" s="22">
        <v>1067</v>
      </c>
      <c r="I7" s="22">
        <v>1259</v>
      </c>
      <c r="J7" s="22">
        <v>1438</v>
      </c>
      <c r="K7" s="22">
        <v>1612</v>
      </c>
      <c r="L7" s="22">
        <v>1784</v>
      </c>
      <c r="M7" s="26">
        <v>1963</v>
      </c>
      <c r="N7" s="43">
        <v>2138</v>
      </c>
      <c r="O7" s="24">
        <v>2326</v>
      </c>
      <c r="P7" s="22">
        <v>2506</v>
      </c>
      <c r="Q7" s="22">
        <v>2690</v>
      </c>
      <c r="R7" s="22">
        <v>2878</v>
      </c>
      <c r="S7" s="22">
        <v>3064</v>
      </c>
      <c r="T7" s="22" t="s">
        <v>236</v>
      </c>
      <c r="U7" s="22" t="s">
        <v>236</v>
      </c>
      <c r="V7" s="22" t="s">
        <v>236</v>
      </c>
      <c r="W7" s="22" t="s">
        <v>236</v>
      </c>
      <c r="X7" s="22" t="s">
        <v>236</v>
      </c>
    </row>
    <row r="8" spans="1:24" x14ac:dyDescent="0.2">
      <c r="A8" s="21">
        <v>6</v>
      </c>
      <c r="B8" s="22" t="s">
        <v>222</v>
      </c>
      <c r="C8" s="22">
        <v>172</v>
      </c>
      <c r="D8" s="22">
        <v>350</v>
      </c>
      <c r="E8" s="22">
        <v>530</v>
      </c>
      <c r="F8" s="22">
        <v>719</v>
      </c>
      <c r="G8" s="22">
        <v>906</v>
      </c>
      <c r="H8" s="22">
        <v>1084</v>
      </c>
      <c r="I8" s="22">
        <v>1261</v>
      </c>
      <c r="J8" s="22">
        <v>1435</v>
      </c>
      <c r="K8" s="22">
        <v>1608</v>
      </c>
      <c r="L8" s="22">
        <v>1791</v>
      </c>
      <c r="M8" s="26">
        <v>1978</v>
      </c>
      <c r="N8" s="43">
        <v>2151</v>
      </c>
      <c r="O8" s="24">
        <v>2331</v>
      </c>
      <c r="P8" s="22">
        <v>2519</v>
      </c>
      <c r="Q8" s="22">
        <v>2691</v>
      </c>
      <c r="R8" s="22">
        <v>2880</v>
      </c>
      <c r="S8" s="22">
        <v>3068</v>
      </c>
      <c r="T8" s="22" t="s">
        <v>236</v>
      </c>
      <c r="U8" s="22" t="s">
        <v>236</v>
      </c>
      <c r="V8" s="22" t="s">
        <v>236</v>
      </c>
      <c r="W8" s="22" t="s">
        <v>236</v>
      </c>
      <c r="X8" s="22" t="s">
        <v>236</v>
      </c>
    </row>
    <row r="9" spans="1:24" x14ac:dyDescent="0.2">
      <c r="A9" s="21">
        <v>7</v>
      </c>
      <c r="B9" s="22" t="s">
        <v>105</v>
      </c>
      <c r="C9" s="22">
        <v>174</v>
      </c>
      <c r="D9" s="22">
        <v>360</v>
      </c>
      <c r="E9" s="22">
        <v>530</v>
      </c>
      <c r="F9" s="22">
        <v>706</v>
      </c>
      <c r="G9" s="22">
        <v>892</v>
      </c>
      <c r="H9" s="22">
        <v>1081</v>
      </c>
      <c r="I9" s="22">
        <v>1248</v>
      </c>
      <c r="J9" s="22">
        <v>1422</v>
      </c>
      <c r="K9" s="22">
        <v>1607</v>
      </c>
      <c r="L9" s="22">
        <v>1800</v>
      </c>
      <c r="M9" s="26">
        <v>1977</v>
      </c>
      <c r="N9" s="43">
        <v>2143</v>
      </c>
      <c r="O9" s="24">
        <v>2329</v>
      </c>
      <c r="P9" s="22">
        <v>2518</v>
      </c>
      <c r="Q9" s="22">
        <v>2708</v>
      </c>
      <c r="R9" s="22">
        <v>2897</v>
      </c>
      <c r="S9" s="22">
        <v>3076</v>
      </c>
      <c r="T9" s="22" t="s">
        <v>236</v>
      </c>
      <c r="U9" s="22" t="s">
        <v>236</v>
      </c>
      <c r="V9" s="22" t="s">
        <v>236</v>
      </c>
      <c r="W9" s="22" t="s">
        <v>236</v>
      </c>
      <c r="X9" s="22" t="s">
        <v>236</v>
      </c>
    </row>
    <row r="10" spans="1:24" x14ac:dyDescent="0.2">
      <c r="A10" s="21">
        <v>8</v>
      </c>
      <c r="B10" s="22" t="s">
        <v>307</v>
      </c>
      <c r="C10" s="22">
        <v>160</v>
      </c>
      <c r="D10" s="22">
        <v>322</v>
      </c>
      <c r="E10" s="22">
        <v>489</v>
      </c>
      <c r="F10" s="22">
        <v>667</v>
      </c>
      <c r="G10" s="22">
        <v>876</v>
      </c>
      <c r="H10" s="22">
        <v>1057</v>
      </c>
      <c r="I10" s="22">
        <v>1244</v>
      </c>
      <c r="J10" s="22">
        <v>1435</v>
      </c>
      <c r="K10" s="22">
        <v>1612</v>
      </c>
      <c r="L10" s="22">
        <v>1787</v>
      </c>
      <c r="M10" s="26">
        <v>1972</v>
      </c>
      <c r="N10" s="43">
        <v>2150</v>
      </c>
      <c r="O10" s="24">
        <v>2338</v>
      </c>
      <c r="P10" s="22">
        <v>2527</v>
      </c>
      <c r="Q10" s="22">
        <v>2704</v>
      </c>
      <c r="R10" s="22">
        <v>2908</v>
      </c>
      <c r="S10" s="22">
        <v>3076</v>
      </c>
      <c r="T10" s="22" t="s">
        <v>236</v>
      </c>
      <c r="U10" s="22" t="s">
        <v>236</v>
      </c>
      <c r="V10" s="22" t="s">
        <v>236</v>
      </c>
      <c r="W10" s="22" t="s">
        <v>236</v>
      </c>
      <c r="X10" s="22" t="s">
        <v>236</v>
      </c>
    </row>
    <row r="11" spans="1:24" x14ac:dyDescent="0.2">
      <c r="A11" s="21">
        <v>9</v>
      </c>
      <c r="B11" s="22" t="s">
        <v>174</v>
      </c>
      <c r="C11" s="22">
        <v>182</v>
      </c>
      <c r="D11" s="22">
        <v>382</v>
      </c>
      <c r="E11" s="22">
        <v>546</v>
      </c>
      <c r="F11" s="22">
        <v>717</v>
      </c>
      <c r="G11" s="22">
        <v>896</v>
      </c>
      <c r="H11" s="22">
        <v>1075</v>
      </c>
      <c r="I11" s="22">
        <v>1260</v>
      </c>
      <c r="J11" s="22">
        <v>1437</v>
      </c>
      <c r="K11" s="22">
        <v>1611</v>
      </c>
      <c r="L11" s="22">
        <v>1802</v>
      </c>
      <c r="M11" s="26">
        <v>1982</v>
      </c>
      <c r="N11" s="43">
        <v>2166</v>
      </c>
      <c r="O11" s="24">
        <v>2353</v>
      </c>
      <c r="P11" s="22">
        <v>2532</v>
      </c>
      <c r="Q11" s="22">
        <v>2715</v>
      </c>
      <c r="R11" s="22">
        <v>2910</v>
      </c>
      <c r="S11" s="22">
        <v>3085</v>
      </c>
      <c r="T11" s="22" t="s">
        <v>236</v>
      </c>
      <c r="U11" s="22" t="s">
        <v>236</v>
      </c>
      <c r="V11" s="22" t="s">
        <v>236</v>
      </c>
      <c r="W11" s="22" t="s">
        <v>236</v>
      </c>
      <c r="X11" s="22" t="s">
        <v>236</v>
      </c>
    </row>
    <row r="12" spans="1:24" x14ac:dyDescent="0.2">
      <c r="A12" s="46">
        <v>1</v>
      </c>
      <c r="B12" s="47" t="s">
        <v>47</v>
      </c>
      <c r="C12" s="47">
        <v>180</v>
      </c>
      <c r="D12" s="47">
        <v>368</v>
      </c>
      <c r="E12" s="47">
        <v>532</v>
      </c>
      <c r="F12" s="47">
        <v>721</v>
      </c>
      <c r="G12" s="47">
        <v>898</v>
      </c>
      <c r="H12" s="47">
        <v>1081</v>
      </c>
      <c r="I12" s="47">
        <v>1258</v>
      </c>
      <c r="J12" s="47">
        <v>1428</v>
      </c>
      <c r="K12" s="47">
        <v>1609</v>
      </c>
      <c r="L12" s="47">
        <v>1819</v>
      </c>
      <c r="M12" s="48">
        <v>2010</v>
      </c>
      <c r="N12" s="49">
        <v>2178</v>
      </c>
      <c r="O12" s="50">
        <v>2350</v>
      </c>
      <c r="P12" s="47">
        <v>2527</v>
      </c>
      <c r="Q12" s="47">
        <v>2721</v>
      </c>
      <c r="R12" s="47">
        <v>2903</v>
      </c>
      <c r="S12" s="47">
        <v>3087</v>
      </c>
      <c r="T12" s="47" t="s">
        <v>236</v>
      </c>
      <c r="U12" s="47" t="s">
        <v>236</v>
      </c>
      <c r="V12" s="47" t="s">
        <v>236</v>
      </c>
      <c r="W12" s="47" t="s">
        <v>236</v>
      </c>
      <c r="X12" s="47" t="s">
        <v>236</v>
      </c>
    </row>
    <row r="13" spans="1:24" x14ac:dyDescent="0.2">
      <c r="A13" s="46">
        <v>2</v>
      </c>
      <c r="B13" s="47" t="s">
        <v>163</v>
      </c>
      <c r="C13" s="47">
        <v>166</v>
      </c>
      <c r="D13" s="47">
        <v>352</v>
      </c>
      <c r="E13" s="47">
        <v>532</v>
      </c>
      <c r="F13" s="47">
        <v>707</v>
      </c>
      <c r="G13" s="47">
        <v>895</v>
      </c>
      <c r="H13" s="47">
        <v>1093</v>
      </c>
      <c r="I13" s="47">
        <v>1268</v>
      </c>
      <c r="J13" s="47">
        <v>1450</v>
      </c>
      <c r="K13" s="47">
        <v>1635</v>
      </c>
      <c r="L13" s="47">
        <v>1812</v>
      </c>
      <c r="M13" s="48">
        <v>1988</v>
      </c>
      <c r="N13" s="49">
        <v>2165</v>
      </c>
      <c r="O13" s="50">
        <v>2343</v>
      </c>
      <c r="P13" s="47">
        <v>2539</v>
      </c>
      <c r="Q13" s="47">
        <v>2722</v>
      </c>
      <c r="R13" s="47">
        <v>2909</v>
      </c>
      <c r="S13" s="47">
        <v>3095</v>
      </c>
      <c r="T13" s="47" t="s">
        <v>236</v>
      </c>
      <c r="U13" s="47" t="s">
        <v>236</v>
      </c>
      <c r="V13" s="47" t="s">
        <v>236</v>
      </c>
      <c r="W13" s="47" t="s">
        <v>236</v>
      </c>
      <c r="X13" s="47" t="s">
        <v>236</v>
      </c>
    </row>
    <row r="14" spans="1:24" x14ac:dyDescent="0.2">
      <c r="A14" s="46">
        <v>3</v>
      </c>
      <c r="B14" s="47" t="s">
        <v>14</v>
      </c>
      <c r="C14" s="47">
        <v>174</v>
      </c>
      <c r="D14" s="47">
        <v>353</v>
      </c>
      <c r="E14" s="47">
        <v>531</v>
      </c>
      <c r="F14" s="47">
        <v>714</v>
      </c>
      <c r="G14" s="47">
        <v>899</v>
      </c>
      <c r="H14" s="47">
        <v>1109</v>
      </c>
      <c r="I14" s="47">
        <v>1274</v>
      </c>
      <c r="J14" s="47">
        <v>1458</v>
      </c>
      <c r="K14" s="47">
        <v>1640</v>
      </c>
      <c r="L14" s="47">
        <v>1819</v>
      </c>
      <c r="M14" s="48">
        <v>2005</v>
      </c>
      <c r="N14" s="49">
        <v>2181</v>
      </c>
      <c r="O14" s="50">
        <v>2368</v>
      </c>
      <c r="P14" s="47">
        <v>2559</v>
      </c>
      <c r="Q14" s="47">
        <v>2744</v>
      </c>
      <c r="R14" s="47">
        <v>2931</v>
      </c>
      <c r="S14" s="47">
        <v>3118</v>
      </c>
      <c r="T14" s="47" t="s">
        <v>236</v>
      </c>
      <c r="U14" s="47" t="s">
        <v>236</v>
      </c>
      <c r="V14" s="47" t="s">
        <v>236</v>
      </c>
      <c r="W14" s="47" t="s">
        <v>236</v>
      </c>
      <c r="X14" s="47" t="s">
        <v>236</v>
      </c>
    </row>
    <row r="15" spans="1:24" x14ac:dyDescent="0.2">
      <c r="A15" s="46">
        <v>4</v>
      </c>
      <c r="B15" s="47" t="s">
        <v>298</v>
      </c>
      <c r="C15" s="47">
        <v>167</v>
      </c>
      <c r="D15" s="47">
        <v>343</v>
      </c>
      <c r="E15" s="47">
        <v>519</v>
      </c>
      <c r="F15" s="47">
        <v>712</v>
      </c>
      <c r="G15" s="47">
        <v>873</v>
      </c>
      <c r="H15" s="47">
        <v>1059</v>
      </c>
      <c r="I15" s="47">
        <v>1248</v>
      </c>
      <c r="J15" s="47">
        <v>1432</v>
      </c>
      <c r="K15" s="47">
        <v>1629</v>
      </c>
      <c r="L15" s="47">
        <v>1825</v>
      </c>
      <c r="M15" s="48">
        <v>2015</v>
      </c>
      <c r="N15" s="49">
        <v>2181</v>
      </c>
      <c r="O15" s="50">
        <v>2367</v>
      </c>
      <c r="P15" s="47">
        <v>2539</v>
      </c>
      <c r="Q15" s="47">
        <v>2720</v>
      </c>
      <c r="R15" s="47">
        <v>2913</v>
      </c>
      <c r="S15" s="47">
        <v>3122</v>
      </c>
      <c r="T15" s="47" t="s">
        <v>236</v>
      </c>
      <c r="U15" s="47" t="s">
        <v>236</v>
      </c>
      <c r="V15" s="47" t="s">
        <v>236</v>
      </c>
      <c r="W15" s="47" t="s">
        <v>236</v>
      </c>
      <c r="X15" s="47" t="s">
        <v>236</v>
      </c>
    </row>
    <row r="16" spans="1:24" x14ac:dyDescent="0.2">
      <c r="A16" s="46">
        <v>5</v>
      </c>
      <c r="B16" s="47" t="s">
        <v>326</v>
      </c>
      <c r="C16" s="47">
        <v>125</v>
      </c>
      <c r="D16" s="47">
        <v>285</v>
      </c>
      <c r="E16" s="47">
        <v>479</v>
      </c>
      <c r="F16" s="47">
        <v>666</v>
      </c>
      <c r="G16" s="47">
        <v>848</v>
      </c>
      <c r="H16" s="47">
        <v>1046</v>
      </c>
      <c r="I16" s="47">
        <v>1234</v>
      </c>
      <c r="J16" s="47">
        <v>1432</v>
      </c>
      <c r="K16" s="47">
        <v>1617</v>
      </c>
      <c r="L16" s="47">
        <v>1811</v>
      </c>
      <c r="M16" s="48">
        <v>1990</v>
      </c>
      <c r="N16" s="49">
        <v>2152</v>
      </c>
      <c r="O16" s="50">
        <v>2343</v>
      </c>
      <c r="P16" s="47">
        <v>2539</v>
      </c>
      <c r="Q16" s="47">
        <v>2730</v>
      </c>
      <c r="R16" s="47">
        <v>2923</v>
      </c>
      <c r="S16" s="47">
        <v>3126</v>
      </c>
      <c r="T16" s="47" t="s">
        <v>236</v>
      </c>
      <c r="U16" s="47" t="s">
        <v>236</v>
      </c>
      <c r="V16" s="47" t="s">
        <v>236</v>
      </c>
      <c r="W16" s="47" t="s">
        <v>236</v>
      </c>
      <c r="X16" s="47" t="s">
        <v>236</v>
      </c>
    </row>
    <row r="17" spans="1:24" x14ac:dyDescent="0.2">
      <c r="A17" s="46">
        <v>6</v>
      </c>
      <c r="B17" s="47" t="s">
        <v>26</v>
      </c>
      <c r="C17" s="47">
        <v>178</v>
      </c>
      <c r="D17" s="47">
        <v>349</v>
      </c>
      <c r="E17" s="47">
        <v>534</v>
      </c>
      <c r="F17" s="47">
        <v>721</v>
      </c>
      <c r="G17" s="47">
        <v>904</v>
      </c>
      <c r="H17" s="47">
        <v>1094</v>
      </c>
      <c r="I17" s="47">
        <v>1281</v>
      </c>
      <c r="J17" s="47">
        <v>1456</v>
      </c>
      <c r="K17" s="47">
        <v>1638</v>
      </c>
      <c r="L17" s="47">
        <v>1824</v>
      </c>
      <c r="M17" s="48">
        <v>2006</v>
      </c>
      <c r="N17" s="49">
        <v>2190</v>
      </c>
      <c r="O17" s="50">
        <v>2373</v>
      </c>
      <c r="P17" s="47">
        <v>2563</v>
      </c>
      <c r="Q17" s="47">
        <v>2754</v>
      </c>
      <c r="R17" s="47">
        <v>2947</v>
      </c>
      <c r="S17" s="47">
        <v>3133</v>
      </c>
      <c r="T17" s="47" t="s">
        <v>236</v>
      </c>
      <c r="U17" s="47" t="s">
        <v>236</v>
      </c>
      <c r="V17" s="47" t="s">
        <v>236</v>
      </c>
      <c r="W17" s="47" t="s">
        <v>236</v>
      </c>
      <c r="X17" s="47" t="s">
        <v>236</v>
      </c>
    </row>
    <row r="18" spans="1:24" x14ac:dyDescent="0.2">
      <c r="A18" s="46">
        <v>7</v>
      </c>
      <c r="B18" s="47" t="s">
        <v>155</v>
      </c>
      <c r="C18" s="47">
        <v>172</v>
      </c>
      <c r="D18" s="47">
        <v>344</v>
      </c>
      <c r="E18" s="47">
        <v>514</v>
      </c>
      <c r="F18" s="47">
        <v>695</v>
      </c>
      <c r="G18" s="47">
        <v>884</v>
      </c>
      <c r="H18" s="47">
        <v>1068</v>
      </c>
      <c r="I18" s="47">
        <v>1251</v>
      </c>
      <c r="J18" s="47">
        <v>1438</v>
      </c>
      <c r="K18" s="47">
        <v>1625</v>
      </c>
      <c r="L18" s="47">
        <v>1807</v>
      </c>
      <c r="M18" s="48">
        <v>2005</v>
      </c>
      <c r="N18" s="49">
        <v>2186</v>
      </c>
      <c r="O18" s="50">
        <v>2389</v>
      </c>
      <c r="P18" s="47">
        <v>2579</v>
      </c>
      <c r="Q18" s="47">
        <v>2764</v>
      </c>
      <c r="R18" s="47">
        <v>2957</v>
      </c>
      <c r="S18" s="47">
        <v>3146</v>
      </c>
      <c r="T18" s="47" t="s">
        <v>236</v>
      </c>
      <c r="U18" s="47" t="s">
        <v>236</v>
      </c>
      <c r="V18" s="47" t="s">
        <v>236</v>
      </c>
      <c r="W18" s="47" t="s">
        <v>236</v>
      </c>
      <c r="X18" s="47" t="s">
        <v>236</v>
      </c>
    </row>
    <row r="19" spans="1:24" x14ac:dyDescent="0.2">
      <c r="A19" s="46">
        <v>8</v>
      </c>
      <c r="B19" s="47" t="s">
        <v>316</v>
      </c>
      <c r="C19" s="47">
        <v>179</v>
      </c>
      <c r="D19" s="47">
        <v>360</v>
      </c>
      <c r="E19" s="47">
        <v>528</v>
      </c>
      <c r="F19" s="47">
        <v>704</v>
      </c>
      <c r="G19" s="47">
        <v>898</v>
      </c>
      <c r="H19" s="47">
        <v>1073</v>
      </c>
      <c r="I19" s="47">
        <v>1249</v>
      </c>
      <c r="J19" s="47">
        <v>1436</v>
      </c>
      <c r="K19" s="47">
        <v>1624</v>
      </c>
      <c r="L19" s="47">
        <v>1819</v>
      </c>
      <c r="M19" s="48">
        <v>2011</v>
      </c>
      <c r="N19" s="49">
        <v>2212</v>
      </c>
      <c r="O19" s="50">
        <v>2425</v>
      </c>
      <c r="P19" s="47">
        <v>2618</v>
      </c>
      <c r="Q19" s="47">
        <v>2793</v>
      </c>
      <c r="R19" s="47">
        <v>2972</v>
      </c>
      <c r="S19" s="47">
        <v>3158</v>
      </c>
      <c r="T19" s="47" t="s">
        <v>236</v>
      </c>
      <c r="U19" s="47" t="s">
        <v>236</v>
      </c>
      <c r="V19" s="47" t="s">
        <v>236</v>
      </c>
      <c r="W19" s="47" t="s">
        <v>236</v>
      </c>
      <c r="X19" s="47" t="s">
        <v>236</v>
      </c>
    </row>
    <row r="20" spans="1:24" x14ac:dyDescent="0.2">
      <c r="A20" s="46">
        <v>9</v>
      </c>
      <c r="B20" s="47" t="s">
        <v>76</v>
      </c>
      <c r="C20" s="47">
        <v>171</v>
      </c>
      <c r="D20" s="47">
        <v>351</v>
      </c>
      <c r="E20" s="47">
        <v>534</v>
      </c>
      <c r="F20" s="47">
        <v>703</v>
      </c>
      <c r="G20" s="47">
        <v>889</v>
      </c>
      <c r="H20" s="47">
        <v>1097</v>
      </c>
      <c r="I20" s="47">
        <v>1276</v>
      </c>
      <c r="J20" s="47">
        <v>1451</v>
      </c>
      <c r="K20" s="47">
        <v>1632</v>
      </c>
      <c r="L20" s="47">
        <v>1818</v>
      </c>
      <c r="M20" s="48">
        <v>2009</v>
      </c>
      <c r="N20" s="49">
        <v>2198</v>
      </c>
      <c r="O20" s="50">
        <v>2394</v>
      </c>
      <c r="P20" s="47">
        <v>2578</v>
      </c>
      <c r="Q20" s="47">
        <v>2792</v>
      </c>
      <c r="R20" s="47">
        <v>2980</v>
      </c>
      <c r="S20" s="47">
        <v>3158</v>
      </c>
      <c r="T20" s="47" t="s">
        <v>236</v>
      </c>
      <c r="U20" s="47" t="s">
        <v>236</v>
      </c>
      <c r="V20" s="47" t="s">
        <v>236</v>
      </c>
      <c r="W20" s="47" t="s">
        <v>236</v>
      </c>
      <c r="X20" s="47" t="s">
        <v>236</v>
      </c>
    </row>
    <row r="21" spans="1:24" x14ac:dyDescent="0.2">
      <c r="A21" s="21">
        <v>1</v>
      </c>
      <c r="B21" s="22" t="s">
        <v>111</v>
      </c>
      <c r="C21" s="22">
        <v>164</v>
      </c>
      <c r="D21" s="22">
        <v>346</v>
      </c>
      <c r="E21" s="22">
        <v>536</v>
      </c>
      <c r="F21" s="22">
        <v>735</v>
      </c>
      <c r="G21" s="22">
        <v>925</v>
      </c>
      <c r="H21" s="22">
        <v>1115</v>
      </c>
      <c r="I21" s="22">
        <v>1293</v>
      </c>
      <c r="J21" s="22">
        <v>1468</v>
      </c>
      <c r="K21" s="22">
        <v>1649</v>
      </c>
      <c r="L21" s="22">
        <v>1841</v>
      </c>
      <c r="M21" s="26">
        <v>2018</v>
      </c>
      <c r="N21" s="43">
        <v>2199</v>
      </c>
      <c r="O21" s="24">
        <v>2389</v>
      </c>
      <c r="P21" s="22">
        <v>2572</v>
      </c>
      <c r="Q21" s="22">
        <v>2762</v>
      </c>
      <c r="R21" s="22">
        <v>2960</v>
      </c>
      <c r="S21" s="22">
        <v>3136</v>
      </c>
      <c r="T21" s="22" t="s">
        <v>236</v>
      </c>
      <c r="U21" s="22" t="s">
        <v>236</v>
      </c>
      <c r="V21" s="22" t="s">
        <v>236</v>
      </c>
      <c r="W21" s="22" t="s">
        <v>236</v>
      </c>
      <c r="X21" s="22" t="s">
        <v>236</v>
      </c>
    </row>
    <row r="22" spans="1:24" x14ac:dyDescent="0.2">
      <c r="A22" s="21">
        <v>2</v>
      </c>
      <c r="B22" s="22" t="s">
        <v>96</v>
      </c>
      <c r="C22" s="22">
        <v>175</v>
      </c>
      <c r="D22" s="22">
        <v>356</v>
      </c>
      <c r="E22" s="22">
        <v>546</v>
      </c>
      <c r="F22" s="22">
        <v>744</v>
      </c>
      <c r="G22" s="22">
        <v>923</v>
      </c>
      <c r="H22" s="22">
        <v>1114</v>
      </c>
      <c r="I22" s="22">
        <v>1290</v>
      </c>
      <c r="J22" s="22">
        <v>1470</v>
      </c>
      <c r="K22" s="22">
        <v>1651</v>
      </c>
      <c r="L22" s="22">
        <v>1837</v>
      </c>
      <c r="M22" s="26">
        <v>2017</v>
      </c>
      <c r="N22" s="43">
        <v>2189</v>
      </c>
      <c r="O22" s="24">
        <v>2370</v>
      </c>
      <c r="P22" s="22">
        <v>2577</v>
      </c>
      <c r="Q22" s="22">
        <v>2767</v>
      </c>
      <c r="R22" s="22">
        <v>2955</v>
      </c>
      <c r="S22" s="22">
        <v>3140</v>
      </c>
      <c r="T22" s="22" t="s">
        <v>236</v>
      </c>
      <c r="U22" s="22" t="s">
        <v>236</v>
      </c>
      <c r="V22" s="22" t="s">
        <v>236</v>
      </c>
      <c r="W22" s="22" t="s">
        <v>236</v>
      </c>
      <c r="X22" s="22" t="s">
        <v>236</v>
      </c>
    </row>
    <row r="23" spans="1:24" x14ac:dyDescent="0.2">
      <c r="A23" s="21">
        <v>3</v>
      </c>
      <c r="B23" s="22" t="s">
        <v>35</v>
      </c>
      <c r="C23" s="22">
        <v>176</v>
      </c>
      <c r="D23" s="22">
        <v>351</v>
      </c>
      <c r="E23" s="22">
        <v>533</v>
      </c>
      <c r="F23" s="22">
        <v>715</v>
      </c>
      <c r="G23" s="22">
        <v>893</v>
      </c>
      <c r="H23" s="22">
        <v>1082</v>
      </c>
      <c r="I23" s="22">
        <v>1284</v>
      </c>
      <c r="J23" s="22">
        <v>1467</v>
      </c>
      <c r="K23" s="22">
        <v>1649</v>
      </c>
      <c r="L23" s="22">
        <v>1843</v>
      </c>
      <c r="M23" s="26">
        <v>2023</v>
      </c>
      <c r="N23" s="43">
        <v>2191</v>
      </c>
      <c r="O23" s="24">
        <v>2374</v>
      </c>
      <c r="P23" s="22">
        <v>2571</v>
      </c>
      <c r="Q23" s="22">
        <v>2780</v>
      </c>
      <c r="R23" s="22">
        <v>2967</v>
      </c>
      <c r="S23" s="22">
        <v>3145</v>
      </c>
      <c r="T23" s="22" t="s">
        <v>236</v>
      </c>
      <c r="U23" s="22" t="s">
        <v>236</v>
      </c>
      <c r="V23" s="22" t="s">
        <v>236</v>
      </c>
      <c r="W23" s="22" t="s">
        <v>236</v>
      </c>
      <c r="X23" s="22" t="s">
        <v>236</v>
      </c>
    </row>
    <row r="24" spans="1:24" x14ac:dyDescent="0.2">
      <c r="A24" s="21">
        <v>4</v>
      </c>
      <c r="B24" s="22" t="s">
        <v>185</v>
      </c>
      <c r="C24" s="22">
        <v>174</v>
      </c>
      <c r="D24" s="22">
        <v>362</v>
      </c>
      <c r="E24" s="22">
        <v>545</v>
      </c>
      <c r="F24" s="22">
        <v>740</v>
      </c>
      <c r="G24" s="22">
        <v>913</v>
      </c>
      <c r="H24" s="22">
        <v>1099</v>
      </c>
      <c r="I24" s="22">
        <v>1285</v>
      </c>
      <c r="J24" s="22">
        <v>1473</v>
      </c>
      <c r="K24" s="22">
        <v>1666</v>
      </c>
      <c r="L24" s="22">
        <v>1844</v>
      </c>
      <c r="M24" s="26">
        <v>2032</v>
      </c>
      <c r="N24" s="43">
        <v>2235</v>
      </c>
      <c r="O24" s="24">
        <v>2412</v>
      </c>
      <c r="P24" s="22">
        <v>2605</v>
      </c>
      <c r="Q24" s="22">
        <v>2790</v>
      </c>
      <c r="R24" s="22">
        <v>2985</v>
      </c>
      <c r="S24" s="22">
        <v>3172</v>
      </c>
      <c r="T24" s="22" t="s">
        <v>236</v>
      </c>
      <c r="U24" s="22" t="s">
        <v>236</v>
      </c>
      <c r="V24" s="22" t="s">
        <v>236</v>
      </c>
      <c r="W24" s="22" t="s">
        <v>236</v>
      </c>
      <c r="X24" s="22" t="s">
        <v>236</v>
      </c>
    </row>
    <row r="25" spans="1:24" x14ac:dyDescent="0.2">
      <c r="A25" s="21">
        <v>5</v>
      </c>
      <c r="B25" s="22" t="s">
        <v>41</v>
      </c>
      <c r="C25" s="22">
        <v>180</v>
      </c>
      <c r="D25" s="22">
        <v>370</v>
      </c>
      <c r="E25" s="22">
        <v>559</v>
      </c>
      <c r="F25" s="22">
        <v>762</v>
      </c>
      <c r="G25" s="22">
        <v>956</v>
      </c>
      <c r="H25" s="22">
        <v>1131</v>
      </c>
      <c r="I25" s="22">
        <v>1312</v>
      </c>
      <c r="J25" s="22">
        <v>1494</v>
      </c>
      <c r="K25" s="22">
        <v>1680</v>
      </c>
      <c r="L25" s="22">
        <v>1866</v>
      </c>
      <c r="M25" s="26">
        <v>2047</v>
      </c>
      <c r="N25" s="43">
        <v>2218</v>
      </c>
      <c r="O25" s="24">
        <v>2409</v>
      </c>
      <c r="P25" s="22">
        <v>2595</v>
      </c>
      <c r="Q25" s="22">
        <v>2796</v>
      </c>
      <c r="R25" s="22">
        <v>3002</v>
      </c>
      <c r="S25" s="22">
        <v>3179</v>
      </c>
      <c r="T25" s="22" t="s">
        <v>236</v>
      </c>
      <c r="U25" s="22" t="s">
        <v>236</v>
      </c>
      <c r="V25" s="22" t="s">
        <v>236</v>
      </c>
      <c r="W25" s="22" t="s">
        <v>236</v>
      </c>
      <c r="X25" s="22" t="s">
        <v>236</v>
      </c>
    </row>
    <row r="26" spans="1:24" x14ac:dyDescent="0.2">
      <c r="A26" s="21">
        <v>6</v>
      </c>
      <c r="B26" s="22" t="s">
        <v>260</v>
      </c>
      <c r="C26" s="22">
        <v>186</v>
      </c>
      <c r="D26" s="22">
        <v>358</v>
      </c>
      <c r="E26" s="22">
        <v>539</v>
      </c>
      <c r="F26" s="22">
        <v>698</v>
      </c>
      <c r="G26" s="22">
        <v>873</v>
      </c>
      <c r="H26" s="22">
        <v>1063</v>
      </c>
      <c r="I26" s="22">
        <v>1264</v>
      </c>
      <c r="J26" s="22">
        <v>1442</v>
      </c>
      <c r="K26" s="22">
        <v>1639</v>
      </c>
      <c r="L26" s="22">
        <v>1853</v>
      </c>
      <c r="M26" s="26">
        <v>2046</v>
      </c>
      <c r="N26" s="43">
        <v>2242</v>
      </c>
      <c r="O26" s="24">
        <v>2448</v>
      </c>
      <c r="P26" s="22">
        <v>2661</v>
      </c>
      <c r="Q26" s="22">
        <v>2872</v>
      </c>
      <c r="R26" s="22">
        <v>3051</v>
      </c>
      <c r="S26" s="22">
        <v>3225</v>
      </c>
      <c r="T26" s="22" t="s">
        <v>236</v>
      </c>
      <c r="U26" s="22" t="s">
        <v>236</v>
      </c>
      <c r="V26" s="22" t="s">
        <v>236</v>
      </c>
      <c r="W26" s="22" t="s">
        <v>236</v>
      </c>
      <c r="X26" s="22" t="s">
        <v>236</v>
      </c>
    </row>
    <row r="27" spans="1:24" x14ac:dyDescent="0.2">
      <c r="A27" s="21">
        <v>7</v>
      </c>
      <c r="B27" s="22" t="s">
        <v>15</v>
      </c>
      <c r="C27" s="22">
        <v>179</v>
      </c>
      <c r="D27" s="22">
        <v>360</v>
      </c>
      <c r="E27" s="22">
        <v>548</v>
      </c>
      <c r="F27" s="22">
        <v>743</v>
      </c>
      <c r="G27" s="22">
        <v>942</v>
      </c>
      <c r="H27" s="22">
        <v>1123</v>
      </c>
      <c r="I27" s="22">
        <v>1318</v>
      </c>
      <c r="J27" s="22">
        <v>1511</v>
      </c>
      <c r="K27" s="22">
        <v>1688</v>
      </c>
      <c r="L27" s="22">
        <v>1879</v>
      </c>
      <c r="M27" s="26">
        <v>2075</v>
      </c>
      <c r="N27" s="43">
        <v>2266</v>
      </c>
      <c r="O27" s="24">
        <v>2471</v>
      </c>
      <c r="P27" s="22">
        <v>2659</v>
      </c>
      <c r="Q27" s="22">
        <v>2869</v>
      </c>
      <c r="R27" s="22">
        <v>3051</v>
      </c>
      <c r="S27" s="22">
        <v>3259</v>
      </c>
      <c r="T27" s="22" t="s">
        <v>236</v>
      </c>
      <c r="U27" s="22" t="s">
        <v>236</v>
      </c>
      <c r="V27" s="22" t="s">
        <v>236</v>
      </c>
      <c r="W27" s="22" t="s">
        <v>236</v>
      </c>
      <c r="X27" s="22" t="s">
        <v>236</v>
      </c>
    </row>
    <row r="28" spans="1:24" x14ac:dyDescent="0.2">
      <c r="A28" s="21">
        <v>8</v>
      </c>
      <c r="B28" s="22" t="s">
        <v>223</v>
      </c>
      <c r="C28" s="22">
        <v>191</v>
      </c>
      <c r="D28" s="22">
        <v>370</v>
      </c>
      <c r="E28" s="22">
        <v>542</v>
      </c>
      <c r="F28" s="22">
        <v>713</v>
      </c>
      <c r="G28" s="22">
        <v>883</v>
      </c>
      <c r="H28" s="22">
        <v>1068</v>
      </c>
      <c r="I28" s="22">
        <v>1271</v>
      </c>
      <c r="J28" s="22">
        <v>1451</v>
      </c>
      <c r="K28" s="22">
        <v>1637</v>
      </c>
      <c r="L28" s="22">
        <v>1853</v>
      </c>
      <c r="M28" s="26">
        <v>2048</v>
      </c>
      <c r="N28" s="43">
        <v>2232</v>
      </c>
      <c r="O28" s="24">
        <v>2433</v>
      </c>
      <c r="P28" s="22">
        <v>2641</v>
      </c>
      <c r="Q28" s="22">
        <v>2863</v>
      </c>
      <c r="R28" s="22">
        <v>3058</v>
      </c>
      <c r="S28" s="22">
        <v>3283</v>
      </c>
      <c r="T28" s="22" t="s">
        <v>236</v>
      </c>
      <c r="U28" s="22" t="s">
        <v>236</v>
      </c>
      <c r="V28" s="22" t="s">
        <v>236</v>
      </c>
      <c r="W28" s="22" t="s">
        <v>236</v>
      </c>
      <c r="X28" s="22" t="s">
        <v>236</v>
      </c>
    </row>
    <row r="29" spans="1:24" x14ac:dyDescent="0.2">
      <c r="A29" s="21">
        <v>9</v>
      </c>
      <c r="B29" s="22" t="s">
        <v>165</v>
      </c>
      <c r="C29" s="22">
        <v>178</v>
      </c>
      <c r="D29" s="22">
        <v>355</v>
      </c>
      <c r="E29" s="22">
        <v>535</v>
      </c>
      <c r="F29" s="22">
        <v>710</v>
      </c>
      <c r="G29" s="22">
        <v>902</v>
      </c>
      <c r="H29" s="22">
        <v>1086</v>
      </c>
      <c r="I29" s="22">
        <v>1283</v>
      </c>
      <c r="J29" s="22">
        <v>1466</v>
      </c>
      <c r="K29" s="22">
        <v>1661</v>
      </c>
      <c r="L29" s="22">
        <v>1842</v>
      </c>
      <c r="M29" s="26">
        <v>2041</v>
      </c>
      <c r="N29" s="43">
        <v>2237</v>
      </c>
      <c r="O29" s="24">
        <v>2450</v>
      </c>
      <c r="P29" s="22">
        <v>2659</v>
      </c>
      <c r="Q29" s="22">
        <v>2873</v>
      </c>
      <c r="R29" s="22">
        <v>3082</v>
      </c>
      <c r="S29" s="22">
        <v>3305</v>
      </c>
      <c r="T29" s="22" t="s">
        <v>236</v>
      </c>
      <c r="U29" s="22" t="s">
        <v>236</v>
      </c>
      <c r="V29" s="22" t="s">
        <v>236</v>
      </c>
      <c r="W29" s="22" t="s">
        <v>236</v>
      </c>
      <c r="X29" s="22" t="s">
        <v>236</v>
      </c>
    </row>
    <row r="30" spans="1:24" x14ac:dyDescent="0.2">
      <c r="A30" s="46">
        <v>1</v>
      </c>
      <c r="B30" s="47" t="s">
        <v>64</v>
      </c>
      <c r="C30" s="47">
        <v>186</v>
      </c>
      <c r="D30" s="47">
        <v>387</v>
      </c>
      <c r="E30" s="47">
        <v>573</v>
      </c>
      <c r="F30" s="47">
        <v>763</v>
      </c>
      <c r="G30" s="47">
        <v>941</v>
      </c>
      <c r="H30" s="47">
        <v>1143</v>
      </c>
      <c r="I30" s="47">
        <v>1334</v>
      </c>
      <c r="J30" s="47">
        <v>1534</v>
      </c>
      <c r="K30" s="47">
        <v>1702</v>
      </c>
      <c r="L30" s="47">
        <v>1897</v>
      </c>
      <c r="M30" s="48">
        <v>2096</v>
      </c>
      <c r="N30" s="49">
        <v>2284</v>
      </c>
      <c r="O30" s="50">
        <v>2458</v>
      </c>
      <c r="P30" s="47">
        <v>2645</v>
      </c>
      <c r="Q30" s="47">
        <v>2828</v>
      </c>
      <c r="R30" s="47">
        <v>3033</v>
      </c>
      <c r="S30" s="47">
        <v>3228</v>
      </c>
      <c r="T30" s="47" t="s">
        <v>236</v>
      </c>
      <c r="U30" s="47" t="s">
        <v>236</v>
      </c>
      <c r="V30" s="47" t="s">
        <v>236</v>
      </c>
      <c r="W30" s="47" t="s">
        <v>236</v>
      </c>
      <c r="X30" s="47" t="s">
        <v>236</v>
      </c>
    </row>
    <row r="31" spans="1:24" x14ac:dyDescent="0.2">
      <c r="A31" s="46">
        <v>2</v>
      </c>
      <c r="B31" s="47" t="s">
        <v>124</v>
      </c>
      <c r="C31" s="47">
        <v>200</v>
      </c>
      <c r="D31" s="47">
        <v>375</v>
      </c>
      <c r="E31" s="47">
        <v>558</v>
      </c>
      <c r="F31" s="47">
        <v>760</v>
      </c>
      <c r="G31" s="47">
        <v>925</v>
      </c>
      <c r="H31" s="47">
        <v>1110</v>
      </c>
      <c r="I31" s="47">
        <v>1315</v>
      </c>
      <c r="J31" s="47">
        <v>1513</v>
      </c>
      <c r="K31" s="47">
        <v>1702</v>
      </c>
      <c r="L31" s="47">
        <v>1893</v>
      </c>
      <c r="M31" s="48">
        <v>2090</v>
      </c>
      <c r="N31" s="49">
        <v>2266</v>
      </c>
      <c r="O31" s="50">
        <v>2478</v>
      </c>
      <c r="P31" s="47">
        <v>2666</v>
      </c>
      <c r="Q31" s="47">
        <v>2867</v>
      </c>
      <c r="R31" s="47">
        <v>3059</v>
      </c>
      <c r="S31" s="47">
        <v>3245</v>
      </c>
      <c r="T31" s="47" t="s">
        <v>236</v>
      </c>
      <c r="U31" s="47" t="s">
        <v>236</v>
      </c>
      <c r="V31" s="47" t="s">
        <v>236</v>
      </c>
      <c r="W31" s="47" t="s">
        <v>236</v>
      </c>
      <c r="X31" s="47" t="s">
        <v>236</v>
      </c>
    </row>
    <row r="32" spans="1:24" x14ac:dyDescent="0.2">
      <c r="A32" s="46">
        <v>3</v>
      </c>
      <c r="B32" s="47" t="s">
        <v>259</v>
      </c>
      <c r="C32" s="47">
        <v>176</v>
      </c>
      <c r="D32" s="47">
        <v>345</v>
      </c>
      <c r="E32" s="47">
        <v>534</v>
      </c>
      <c r="F32" s="47">
        <v>701</v>
      </c>
      <c r="G32" s="47">
        <v>906</v>
      </c>
      <c r="H32" s="47">
        <v>1116</v>
      </c>
      <c r="I32" s="47">
        <v>1320</v>
      </c>
      <c r="J32" s="47">
        <v>1506</v>
      </c>
      <c r="K32" s="47">
        <v>1696</v>
      </c>
      <c r="L32" s="47">
        <v>1869</v>
      </c>
      <c r="M32" s="48">
        <v>2087</v>
      </c>
      <c r="N32" s="49">
        <v>2290</v>
      </c>
      <c r="O32" s="50">
        <v>2476</v>
      </c>
      <c r="P32" s="47">
        <v>2686</v>
      </c>
      <c r="Q32" s="47">
        <v>2882</v>
      </c>
      <c r="R32" s="47">
        <v>3085</v>
      </c>
      <c r="S32" s="47">
        <v>3263</v>
      </c>
      <c r="T32" s="47" t="s">
        <v>236</v>
      </c>
      <c r="U32" s="47" t="s">
        <v>236</v>
      </c>
      <c r="V32" s="47" t="s">
        <v>236</v>
      </c>
      <c r="W32" s="47" t="s">
        <v>236</v>
      </c>
      <c r="X32" s="47" t="s">
        <v>236</v>
      </c>
    </row>
    <row r="33" spans="1:24" x14ac:dyDescent="0.2">
      <c r="A33" s="46">
        <v>4</v>
      </c>
      <c r="B33" s="47" t="s">
        <v>51</v>
      </c>
      <c r="C33" s="47">
        <v>183</v>
      </c>
      <c r="D33" s="47">
        <v>369</v>
      </c>
      <c r="E33" s="47">
        <v>553</v>
      </c>
      <c r="F33" s="47">
        <v>748</v>
      </c>
      <c r="G33" s="47">
        <v>936</v>
      </c>
      <c r="H33" s="47">
        <v>1112</v>
      </c>
      <c r="I33" s="47">
        <v>1317</v>
      </c>
      <c r="J33" s="47">
        <v>1513</v>
      </c>
      <c r="K33" s="47">
        <v>1717</v>
      </c>
      <c r="L33" s="47">
        <v>1912</v>
      </c>
      <c r="M33" s="48">
        <v>2114</v>
      </c>
      <c r="N33" s="49">
        <v>2298</v>
      </c>
      <c r="O33" s="50">
        <v>2494</v>
      </c>
      <c r="P33" s="47">
        <v>2694</v>
      </c>
      <c r="Q33" s="47">
        <v>2897</v>
      </c>
      <c r="R33" s="47">
        <v>3113</v>
      </c>
      <c r="S33" s="47">
        <v>3315</v>
      </c>
      <c r="T33" s="47" t="s">
        <v>236</v>
      </c>
      <c r="U33" s="47" t="s">
        <v>236</v>
      </c>
      <c r="V33" s="47" t="s">
        <v>236</v>
      </c>
      <c r="W33" s="47" t="s">
        <v>236</v>
      </c>
      <c r="X33" s="47" t="s">
        <v>236</v>
      </c>
    </row>
    <row r="34" spans="1:24" x14ac:dyDescent="0.2">
      <c r="A34" s="46">
        <v>5</v>
      </c>
      <c r="B34" s="47" t="s">
        <v>201</v>
      </c>
      <c r="C34" s="47">
        <v>179</v>
      </c>
      <c r="D34" s="47">
        <v>368</v>
      </c>
      <c r="E34" s="47">
        <v>568</v>
      </c>
      <c r="F34" s="47">
        <v>755</v>
      </c>
      <c r="G34" s="47">
        <v>970</v>
      </c>
      <c r="H34" s="47">
        <v>1169</v>
      </c>
      <c r="I34" s="47">
        <v>1350</v>
      </c>
      <c r="J34" s="47">
        <v>1535</v>
      </c>
      <c r="K34" s="47">
        <v>1737</v>
      </c>
      <c r="L34" s="47">
        <v>1930</v>
      </c>
      <c r="M34" s="48">
        <v>2116</v>
      </c>
      <c r="N34" s="49">
        <v>2306</v>
      </c>
      <c r="O34" s="50">
        <v>2511</v>
      </c>
      <c r="P34" s="47">
        <v>2728</v>
      </c>
      <c r="Q34" s="47">
        <v>2937</v>
      </c>
      <c r="R34" s="47">
        <v>3154</v>
      </c>
      <c r="S34" s="47">
        <v>3375</v>
      </c>
      <c r="T34" s="47" t="s">
        <v>236</v>
      </c>
      <c r="U34" s="47" t="s">
        <v>236</v>
      </c>
      <c r="V34" s="47" t="s">
        <v>236</v>
      </c>
      <c r="W34" s="47" t="s">
        <v>236</v>
      </c>
      <c r="X34" s="47" t="s">
        <v>236</v>
      </c>
    </row>
    <row r="35" spans="1:24" x14ac:dyDescent="0.2">
      <c r="A35" s="46">
        <v>6</v>
      </c>
      <c r="B35" s="47" t="s">
        <v>164</v>
      </c>
      <c r="C35" s="47">
        <v>206</v>
      </c>
      <c r="D35" s="47">
        <v>406</v>
      </c>
      <c r="E35" s="47">
        <v>616</v>
      </c>
      <c r="F35" s="47">
        <v>818</v>
      </c>
      <c r="G35" s="47">
        <v>1028</v>
      </c>
      <c r="H35" s="47">
        <v>1234</v>
      </c>
      <c r="I35" s="47">
        <v>1422</v>
      </c>
      <c r="J35" s="47">
        <v>1602</v>
      </c>
      <c r="K35" s="47">
        <v>1807</v>
      </c>
      <c r="L35" s="47">
        <v>2013</v>
      </c>
      <c r="M35" s="48">
        <v>2194</v>
      </c>
      <c r="N35" s="49">
        <v>2389</v>
      </c>
      <c r="O35" s="50">
        <v>2579</v>
      </c>
      <c r="P35" s="47">
        <v>2788</v>
      </c>
      <c r="Q35" s="47">
        <v>2979</v>
      </c>
      <c r="R35" s="47">
        <v>3157</v>
      </c>
      <c r="S35" s="47">
        <v>3379</v>
      </c>
      <c r="T35" s="47" t="s">
        <v>236</v>
      </c>
      <c r="U35" s="47" t="s">
        <v>236</v>
      </c>
      <c r="V35" s="47" t="s">
        <v>236</v>
      </c>
      <c r="W35" s="47" t="s">
        <v>236</v>
      </c>
      <c r="X35" s="47" t="s">
        <v>236</v>
      </c>
    </row>
    <row r="36" spans="1:24" x14ac:dyDescent="0.2">
      <c r="A36" s="46">
        <v>7</v>
      </c>
      <c r="B36" s="47" t="s">
        <v>294</v>
      </c>
      <c r="C36" s="47">
        <v>193</v>
      </c>
      <c r="D36" s="47">
        <v>370</v>
      </c>
      <c r="E36" s="47">
        <v>565</v>
      </c>
      <c r="F36" s="47">
        <v>725</v>
      </c>
      <c r="G36" s="47">
        <v>925</v>
      </c>
      <c r="H36" s="47">
        <v>1112</v>
      </c>
      <c r="I36" s="47">
        <v>1314</v>
      </c>
      <c r="J36" s="47">
        <v>1506</v>
      </c>
      <c r="K36" s="47">
        <v>1704</v>
      </c>
      <c r="L36" s="47">
        <v>1928</v>
      </c>
      <c r="M36" s="48">
        <v>2139</v>
      </c>
      <c r="N36" s="49">
        <v>2348</v>
      </c>
      <c r="O36" s="50">
        <v>2556</v>
      </c>
      <c r="P36" s="47">
        <v>2765</v>
      </c>
      <c r="Q36" s="47">
        <v>2983</v>
      </c>
      <c r="R36" s="47">
        <v>3208</v>
      </c>
      <c r="S36" s="47">
        <v>3423</v>
      </c>
      <c r="T36" s="47" t="s">
        <v>236</v>
      </c>
      <c r="U36" s="47" t="s">
        <v>236</v>
      </c>
      <c r="V36" s="47" t="s">
        <v>236</v>
      </c>
      <c r="W36" s="47" t="s">
        <v>236</v>
      </c>
      <c r="X36" s="47" t="s">
        <v>236</v>
      </c>
    </row>
    <row r="37" spans="1:24" x14ac:dyDescent="0.2">
      <c r="A37" s="46">
        <v>8</v>
      </c>
      <c r="B37" s="47" t="s">
        <v>161</v>
      </c>
      <c r="C37" s="47">
        <v>187</v>
      </c>
      <c r="D37" s="47">
        <v>374</v>
      </c>
      <c r="E37" s="47">
        <v>553</v>
      </c>
      <c r="F37" s="47">
        <v>735</v>
      </c>
      <c r="G37" s="47">
        <v>927</v>
      </c>
      <c r="H37" s="47">
        <v>1117</v>
      </c>
      <c r="I37" s="47">
        <v>1321</v>
      </c>
      <c r="J37" s="47">
        <v>1543</v>
      </c>
      <c r="K37" s="47">
        <v>1740</v>
      </c>
      <c r="L37" s="47">
        <v>1933</v>
      </c>
      <c r="M37" s="48">
        <v>2158</v>
      </c>
      <c r="N37" s="49">
        <v>2353</v>
      </c>
      <c r="O37" s="50">
        <v>2557</v>
      </c>
      <c r="P37" s="47">
        <v>2782</v>
      </c>
      <c r="Q37" s="47">
        <v>3007</v>
      </c>
      <c r="R37" s="47">
        <v>3232</v>
      </c>
      <c r="S37" s="47">
        <v>3457</v>
      </c>
      <c r="T37" s="47" t="s">
        <v>236</v>
      </c>
      <c r="U37" s="47" t="s">
        <v>236</v>
      </c>
      <c r="V37" s="47" t="s">
        <v>236</v>
      </c>
      <c r="W37" s="47" t="s">
        <v>236</v>
      </c>
      <c r="X37" s="47" t="s">
        <v>236</v>
      </c>
    </row>
    <row r="38" spans="1:24" x14ac:dyDescent="0.2">
      <c r="A38" s="46">
        <v>9</v>
      </c>
      <c r="B38" s="47" t="s">
        <v>331</v>
      </c>
      <c r="C38" s="47">
        <v>225</v>
      </c>
      <c r="D38" s="47">
        <v>428</v>
      </c>
      <c r="E38" s="47">
        <v>632</v>
      </c>
      <c r="F38" s="47">
        <v>788</v>
      </c>
      <c r="G38" s="47">
        <v>971</v>
      </c>
      <c r="H38" s="47">
        <v>1191</v>
      </c>
      <c r="I38" s="47">
        <v>1405</v>
      </c>
      <c r="J38" s="47">
        <v>1613</v>
      </c>
      <c r="K38" s="47">
        <v>1816</v>
      </c>
      <c r="L38" s="47">
        <v>2028</v>
      </c>
      <c r="M38" s="48">
        <v>2246</v>
      </c>
      <c r="N38" s="49">
        <v>2459</v>
      </c>
      <c r="O38" s="50">
        <v>2677</v>
      </c>
      <c r="P38" s="47">
        <v>2888</v>
      </c>
      <c r="Q38" s="47">
        <v>3096</v>
      </c>
      <c r="R38" s="47">
        <v>3303</v>
      </c>
      <c r="S38" s="47">
        <v>3496</v>
      </c>
      <c r="T38" s="47" t="s">
        <v>236</v>
      </c>
      <c r="U38" s="47" t="s">
        <v>236</v>
      </c>
      <c r="V38" s="47" t="s">
        <v>236</v>
      </c>
      <c r="W38" s="47" t="s">
        <v>236</v>
      </c>
      <c r="X38" s="47" t="s">
        <v>236</v>
      </c>
    </row>
    <row r="39" spans="1:24" x14ac:dyDescent="0.2">
      <c r="A39" s="46">
        <v>10</v>
      </c>
      <c r="B39" s="47" t="s">
        <v>348</v>
      </c>
      <c r="C39" s="47">
        <v>225</v>
      </c>
      <c r="D39" s="47">
        <v>397</v>
      </c>
      <c r="E39" s="47">
        <v>583</v>
      </c>
      <c r="F39" s="47">
        <v>787</v>
      </c>
      <c r="G39" s="47">
        <v>982</v>
      </c>
      <c r="H39" s="47">
        <v>1178</v>
      </c>
      <c r="I39" s="47">
        <v>1359</v>
      </c>
      <c r="J39" s="47">
        <v>1560</v>
      </c>
      <c r="K39" s="47">
        <v>1785</v>
      </c>
      <c r="L39" s="47">
        <v>2010</v>
      </c>
      <c r="M39" s="48">
        <v>2228</v>
      </c>
      <c r="N39" s="49">
        <v>2444</v>
      </c>
      <c r="O39" s="50">
        <v>2669</v>
      </c>
      <c r="P39" s="47">
        <v>2894</v>
      </c>
      <c r="Q39" s="47">
        <v>3115</v>
      </c>
      <c r="R39" s="47">
        <v>3340</v>
      </c>
      <c r="S39" s="47">
        <v>3565</v>
      </c>
      <c r="T39" s="47" t="s">
        <v>236</v>
      </c>
      <c r="U39" s="47" t="s">
        <v>236</v>
      </c>
      <c r="V39" s="47" t="s">
        <v>236</v>
      </c>
      <c r="W39" s="47" t="s">
        <v>236</v>
      </c>
      <c r="X39" s="47" t="s">
        <v>236</v>
      </c>
    </row>
    <row r="40" spans="1:24" x14ac:dyDescent="0.2">
      <c r="A40" s="46">
        <v>11</v>
      </c>
      <c r="B40" s="47" t="s">
        <v>273</v>
      </c>
      <c r="C40" s="47">
        <v>203</v>
      </c>
      <c r="D40" s="47">
        <v>393</v>
      </c>
      <c r="E40" s="47">
        <v>618</v>
      </c>
      <c r="F40" s="47">
        <v>834</v>
      </c>
      <c r="G40" s="47">
        <v>1059</v>
      </c>
      <c r="H40" s="47">
        <v>1284</v>
      </c>
      <c r="I40" s="47">
        <v>1500</v>
      </c>
      <c r="J40" s="47">
        <v>1725</v>
      </c>
      <c r="K40" s="47">
        <v>1950</v>
      </c>
      <c r="L40" s="47">
        <v>2116</v>
      </c>
      <c r="M40" s="48">
        <v>2341</v>
      </c>
      <c r="N40" s="49">
        <v>2566</v>
      </c>
      <c r="O40" s="50">
        <v>2791</v>
      </c>
      <c r="P40" s="47">
        <v>3016</v>
      </c>
      <c r="Q40" s="47">
        <v>3241</v>
      </c>
      <c r="R40" s="47">
        <v>3466</v>
      </c>
      <c r="S40" s="47">
        <v>3691</v>
      </c>
      <c r="T40" s="47" t="s">
        <v>236</v>
      </c>
      <c r="U40" s="47" t="s">
        <v>236</v>
      </c>
      <c r="V40" s="47" t="s">
        <v>236</v>
      </c>
      <c r="W40" s="47" t="s">
        <v>236</v>
      </c>
      <c r="X40" s="47" t="s">
        <v>236</v>
      </c>
    </row>
  </sheetData>
  <mergeCells count="1">
    <mergeCell ref="C1:X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Y41"/>
  <sheetViews>
    <sheetView workbookViewId="0">
      <selection activeCell="A42" sqref="A42"/>
    </sheetView>
  </sheetViews>
  <sheetFormatPr defaultRowHeight="12.75" x14ac:dyDescent="0.2"/>
  <cols>
    <col min="1" max="1" width="4.5703125" customWidth="1"/>
    <col min="2" max="2" width="24.28515625" bestFit="1" customWidth="1"/>
    <col min="3" max="24" width="4" customWidth="1"/>
    <col min="25" max="25" width="6.7109375" bestFit="1" customWidth="1"/>
  </cols>
  <sheetData>
    <row r="1" spans="1:25" ht="27.75" x14ac:dyDescent="0.4">
      <c r="D1" s="8" t="s">
        <v>59</v>
      </c>
    </row>
    <row r="2" spans="1:25" x14ac:dyDescent="0.2">
      <c r="A2" s="2" t="s">
        <v>3</v>
      </c>
      <c r="B2" s="2" t="s">
        <v>1</v>
      </c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2"/>
      <c r="X2" s="2"/>
      <c r="Y2" s="2" t="s">
        <v>2</v>
      </c>
    </row>
    <row r="3" spans="1:25" x14ac:dyDescent="0.2">
      <c r="A3" s="1"/>
      <c r="B3" s="1"/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"/>
    </row>
    <row r="4" spans="1:25" x14ac:dyDescent="0.2">
      <c r="A4" s="3">
        <v>1</v>
      </c>
      <c r="B4" s="6" t="str">
        <f>VLOOKUP(A4,Main!A:B,2)</f>
        <v>DEAD SOLID PERFECT</v>
      </c>
      <c r="C4" s="1">
        <f>IF(Main!D$2="*",VLOOKUP($A4,Main!$A:D,4),"")</f>
        <v>175</v>
      </c>
      <c r="D4" s="1">
        <f>IF(Main!E$2="*",VLOOKUP($A4,Main!$A:E,5),"")</f>
        <v>180</v>
      </c>
      <c r="E4" s="1">
        <f>IF(Main!F$2="*",VLOOKUP($A4,Main!$A:F,6),"")</f>
        <v>174</v>
      </c>
      <c r="F4" s="1">
        <f>IF(Main!G$2="*",VLOOKUP($A4,Main!$A:G,7),"")</f>
        <v>178</v>
      </c>
      <c r="G4" s="1">
        <f>IF(Main!H$2="*",VLOOKUP($A4,Main!$A:H,8),"")</f>
        <v>176</v>
      </c>
      <c r="H4" s="1">
        <f>IF(Main!I$2="*",VLOOKUP($A4,Main!$A:I,9),"")</f>
        <v>179</v>
      </c>
      <c r="I4" s="1">
        <f>IF(Main!J$2="*",VLOOKUP($A4,Main!$A:J,10),"")</f>
        <v>181</v>
      </c>
      <c r="J4" s="1">
        <f>IF(Main!K$2="*",VLOOKUP($A4,Main!$A:K,11),"")</f>
        <v>183</v>
      </c>
      <c r="K4" s="1">
        <f>IF(Main!L$2="*",VLOOKUP($A4,Main!$A:L,12),"")</f>
        <v>183</v>
      </c>
      <c r="L4" s="1">
        <f>IF(Main!M$2="*",VLOOKUP($A4,Main!$A:M,13),"")</f>
        <v>176</v>
      </c>
      <c r="M4" s="1">
        <f>IF(Main!N$2="*",VLOOKUP($A4,Main!$A:N,14),"")</f>
        <v>181</v>
      </c>
      <c r="N4" s="1">
        <f>IF(Main!O$2="*",VLOOKUP($A4,Main!$A:O,15),"")</f>
        <v>173</v>
      </c>
      <c r="O4" s="1">
        <f>IF(Main!P$2="*",VLOOKUP($A4,Main!$A:P,16),"")</f>
        <v>182</v>
      </c>
      <c r="P4" s="1">
        <f>IF(Main!Q$2="*",VLOOKUP($A4,Main!$A:Q,17),"")</f>
        <v>187</v>
      </c>
      <c r="Q4" s="1">
        <f>IF(Main!R$2="*",VLOOKUP($A4,Main!$A:R,18),"")</f>
        <v>183</v>
      </c>
      <c r="R4" s="1">
        <f>IF(Main!S$2="*",VLOOKUP($A4,Main!$A:S,19),"")</f>
        <v>177</v>
      </c>
      <c r="S4" s="1">
        <f>IF(Main!T$2="*",VLOOKUP($A4,Main!$A:T,20),"")</f>
        <v>183</v>
      </c>
      <c r="T4" s="1" t="str">
        <f>IF(Main!U$2="*",VLOOKUP($A4,Main!$A:U,21),"")</f>
        <v/>
      </c>
      <c r="U4" s="1" t="str">
        <f>IF(Main!V$2="*",VLOOKUP($A4,Main!$A:V,22),"")</f>
        <v/>
      </c>
      <c r="V4" s="1" t="str">
        <f>IF(Main!W$2="*",VLOOKUP($A4,Main!$A:W,23),"")</f>
        <v/>
      </c>
      <c r="W4" s="1" t="str">
        <f>IF(Main!X$2="*",VLOOKUP($A4,Main!$A:X,24),"")</f>
        <v/>
      </c>
      <c r="X4" s="1" t="str">
        <f>IF(Main!Y$2="*",VLOOKUP($A4,Main!$A:Y,25),"")</f>
        <v/>
      </c>
      <c r="Y4" s="1">
        <f>SUM(C4:X4)</f>
        <v>3051</v>
      </c>
    </row>
    <row r="5" spans="1:25" x14ac:dyDescent="0.2">
      <c r="A5" s="3">
        <v>2</v>
      </c>
      <c r="B5" s="6" t="str">
        <f>VLOOKUP(A5,Main!A:B,2)</f>
        <v>WARATAH WORMBURNERS</v>
      </c>
      <c r="C5" s="1">
        <f>IF(Main!D$2="*",VLOOKUP($A5,Main!$A:D,4),"")</f>
        <v>182</v>
      </c>
      <c r="D5" s="1">
        <f>IF(Main!E$2="*",VLOOKUP($A5,Main!$A:E,5),"")</f>
        <v>200</v>
      </c>
      <c r="E5" s="1">
        <f>IF(Main!F$2="*",VLOOKUP($A5,Main!$A:F,6),"")</f>
        <v>164</v>
      </c>
      <c r="F5" s="1">
        <f>IF(Main!G$2="*",VLOOKUP($A5,Main!$A:G,7),"")</f>
        <v>171</v>
      </c>
      <c r="G5" s="1">
        <f>IF(Main!H$2="*",VLOOKUP($A5,Main!$A:H,8),"")</f>
        <v>179</v>
      </c>
      <c r="H5" s="1">
        <f>IF(Main!I$2="*",VLOOKUP($A5,Main!$A:I,9),"")</f>
        <v>179</v>
      </c>
      <c r="I5" s="1">
        <f>IF(Main!J$2="*",VLOOKUP($A5,Main!$A:J,10),"")</f>
        <v>185</v>
      </c>
      <c r="J5" s="1">
        <f>IF(Main!K$2="*",VLOOKUP($A5,Main!$A:K,11),"")</f>
        <v>177</v>
      </c>
      <c r="K5" s="1">
        <f>IF(Main!L$2="*",VLOOKUP($A5,Main!$A:L,12),"")</f>
        <v>174</v>
      </c>
      <c r="L5" s="1">
        <f>IF(Main!M$2="*",VLOOKUP($A5,Main!$A:M,13),"")</f>
        <v>191</v>
      </c>
      <c r="M5" s="1">
        <f>IF(Main!N$2="*",VLOOKUP($A5,Main!$A:N,14),"")</f>
        <v>180</v>
      </c>
      <c r="N5" s="1">
        <f>IF(Main!O$2="*",VLOOKUP($A5,Main!$A:O,15),"")</f>
        <v>184</v>
      </c>
      <c r="O5" s="1">
        <f>IF(Main!P$2="*",VLOOKUP($A5,Main!$A:P,16),"")</f>
        <v>187</v>
      </c>
      <c r="P5" s="1">
        <f>IF(Main!Q$2="*",VLOOKUP($A5,Main!$A:Q,17),"")</f>
        <v>179</v>
      </c>
      <c r="Q5" s="1">
        <f>IF(Main!R$2="*",VLOOKUP($A5,Main!$A:R,18),"")</f>
        <v>183</v>
      </c>
      <c r="R5" s="1">
        <f>IF(Main!S$2="*",VLOOKUP($A5,Main!$A:S,19),"")</f>
        <v>195</v>
      </c>
      <c r="S5" s="1">
        <f>IF(Main!T$2="*",VLOOKUP($A5,Main!$A:T,20),"")</f>
        <v>175</v>
      </c>
      <c r="T5" s="1" t="str">
        <f>IF(Main!U$2="*",VLOOKUP($A5,Main!$A:U,21),"")</f>
        <v/>
      </c>
      <c r="U5" s="1" t="str">
        <f>IF(Main!V$2="*",VLOOKUP($A5,Main!$A:V,22),"")</f>
        <v/>
      </c>
      <c r="V5" s="1" t="str">
        <f>IF(Main!W$2="*",VLOOKUP($A5,Main!$A:W,23),"")</f>
        <v/>
      </c>
      <c r="W5" s="1" t="str">
        <f>IF(Main!X$2="*",VLOOKUP($A5,Main!$A:X,24),"")</f>
        <v/>
      </c>
      <c r="X5" s="1" t="str">
        <f>IF(Main!Y$2="*",VLOOKUP($A5,Main!$A:Y,25),"")</f>
        <v/>
      </c>
      <c r="Y5" s="1">
        <f t="shared" ref="Y5:Y37" si="0">SUM(C5:X5)</f>
        <v>3085</v>
      </c>
    </row>
    <row r="6" spans="1:25" x14ac:dyDescent="0.2">
      <c r="A6" s="3">
        <v>3</v>
      </c>
      <c r="B6" s="6" t="str">
        <f>VLOOKUP(A6,Main!A:B,2)</f>
        <v>CRUNCH AT WORK</v>
      </c>
      <c r="C6" s="1">
        <f>IF(Main!D$2="*",VLOOKUP($A6,Main!$A:D,4),"")</f>
        <v>176</v>
      </c>
      <c r="D6" s="1">
        <f>IF(Main!E$2="*",VLOOKUP($A6,Main!$A:E,5),"")</f>
        <v>169</v>
      </c>
      <c r="E6" s="1">
        <f>IF(Main!F$2="*",VLOOKUP($A6,Main!$A:F,6),"")</f>
        <v>189</v>
      </c>
      <c r="F6" s="1">
        <f>IF(Main!G$2="*",VLOOKUP($A6,Main!$A:G,7),"")</f>
        <v>167</v>
      </c>
      <c r="G6" s="1">
        <f>IF(Main!H$2="*",VLOOKUP($A6,Main!$A:H,8),"")</f>
        <v>205</v>
      </c>
      <c r="H6" s="1">
        <f>IF(Main!I$2="*",VLOOKUP($A6,Main!$A:I,9),"")</f>
        <v>210</v>
      </c>
      <c r="I6" s="1">
        <f>IF(Main!J$2="*",VLOOKUP($A6,Main!$A:J,10),"")</f>
        <v>204</v>
      </c>
      <c r="J6" s="1">
        <f>IF(Main!K$2="*",VLOOKUP($A6,Main!$A:K,11),"")</f>
        <v>186</v>
      </c>
      <c r="K6" s="1">
        <f>IF(Main!L$2="*",VLOOKUP($A6,Main!$A:L,12),"")</f>
        <v>190</v>
      </c>
      <c r="L6" s="1">
        <f>IF(Main!M$2="*",VLOOKUP($A6,Main!$A:M,13),"")</f>
        <v>173</v>
      </c>
      <c r="M6" s="1">
        <f>IF(Main!N$2="*",VLOOKUP($A6,Main!$A:N,14),"")</f>
        <v>218</v>
      </c>
      <c r="N6" s="1">
        <f>IF(Main!O$2="*",VLOOKUP($A6,Main!$A:O,15),"")</f>
        <v>203</v>
      </c>
      <c r="O6" s="1">
        <f>IF(Main!P$2="*",VLOOKUP($A6,Main!$A:P,16),"")</f>
        <v>186</v>
      </c>
      <c r="P6" s="1">
        <f>IF(Main!Q$2="*",VLOOKUP($A6,Main!$A:Q,17),"")</f>
        <v>210</v>
      </c>
      <c r="Q6" s="1">
        <f>IF(Main!R$2="*",VLOOKUP($A6,Main!$A:R,18),"")</f>
        <v>196</v>
      </c>
      <c r="R6" s="1">
        <f>IF(Main!S$2="*",VLOOKUP($A6,Main!$A:S,19),"")</f>
        <v>203</v>
      </c>
      <c r="S6" s="1">
        <f>IF(Main!T$2="*",VLOOKUP($A6,Main!$A:T,20),"")</f>
        <v>178</v>
      </c>
      <c r="T6" s="1" t="str">
        <f>IF(Main!U$2="*",VLOOKUP($A6,Main!$A:U,21),"")</f>
        <v/>
      </c>
      <c r="U6" s="1" t="str">
        <f>IF(Main!V$2="*",VLOOKUP($A6,Main!$A:V,22),"")</f>
        <v/>
      </c>
      <c r="V6" s="1" t="str">
        <f>IF(Main!W$2="*",VLOOKUP($A6,Main!$A:W,23),"")</f>
        <v/>
      </c>
      <c r="W6" s="1" t="str">
        <f>IF(Main!X$2="*",VLOOKUP($A6,Main!$A:X,24),"")</f>
        <v/>
      </c>
      <c r="X6" s="1" t="str">
        <f>IF(Main!Y$2="*",VLOOKUP($A6,Main!$A:Y,25),"")</f>
        <v/>
      </c>
      <c r="Y6" s="1">
        <f t="shared" si="0"/>
        <v>3263</v>
      </c>
    </row>
    <row r="7" spans="1:25" x14ac:dyDescent="0.2">
      <c r="A7" s="3">
        <v>4</v>
      </c>
      <c r="B7" s="6" t="str">
        <f>VLOOKUP(A7,Main!A:B,2)</f>
        <v>SUPERWASH M8S</v>
      </c>
      <c r="C7" s="1">
        <f>IF(Main!D$2="*",VLOOKUP($A7,Main!$A:D,4),"")</f>
        <v>174</v>
      </c>
      <c r="D7" s="1">
        <f>IF(Main!E$2="*",VLOOKUP($A7,Main!$A:E,5),"")</f>
        <v>179</v>
      </c>
      <c r="E7" s="1">
        <f>IF(Main!F$2="*",VLOOKUP($A7,Main!$A:F,6),"")</f>
        <v>178</v>
      </c>
      <c r="F7" s="1">
        <f>IF(Main!G$2="*",VLOOKUP($A7,Main!$A:G,7),"")</f>
        <v>183</v>
      </c>
      <c r="G7" s="1">
        <f>IF(Main!H$2="*",VLOOKUP($A7,Main!$A:H,8),"")</f>
        <v>185</v>
      </c>
      <c r="H7" s="1">
        <f>IF(Main!I$2="*",VLOOKUP($A7,Main!$A:I,9),"")</f>
        <v>210</v>
      </c>
      <c r="I7" s="1">
        <f>IF(Main!J$2="*",VLOOKUP($A7,Main!$A:J,10),"")</f>
        <v>165</v>
      </c>
      <c r="J7" s="1">
        <f>IF(Main!K$2="*",VLOOKUP($A7,Main!$A:K,11),"")</f>
        <v>184</v>
      </c>
      <c r="K7" s="1">
        <f>IF(Main!L$2="*",VLOOKUP($A7,Main!$A:L,12),"")</f>
        <v>182</v>
      </c>
      <c r="L7" s="1">
        <f>IF(Main!M$2="*",VLOOKUP($A7,Main!$A:M,13),"")</f>
        <v>179</v>
      </c>
      <c r="M7" s="1">
        <f>IF(Main!N$2="*",VLOOKUP($A7,Main!$A:N,14),"")</f>
        <v>186</v>
      </c>
      <c r="N7" s="1">
        <f>IF(Main!O$2="*",VLOOKUP($A7,Main!$A:O,15),"")</f>
        <v>176</v>
      </c>
      <c r="O7" s="1">
        <f>IF(Main!P$2="*",VLOOKUP($A7,Main!$A:P,16),"")</f>
        <v>187</v>
      </c>
      <c r="P7" s="1">
        <f>IF(Main!Q$2="*",VLOOKUP($A7,Main!$A:Q,17),"")</f>
        <v>191</v>
      </c>
      <c r="Q7" s="1">
        <f>IF(Main!R$2="*",VLOOKUP($A7,Main!$A:R,18),"")</f>
        <v>185</v>
      </c>
      <c r="R7" s="1">
        <f>IF(Main!S$2="*",VLOOKUP($A7,Main!$A:S,19),"")</f>
        <v>187</v>
      </c>
      <c r="S7" s="1">
        <f>IF(Main!T$2="*",VLOOKUP($A7,Main!$A:T,20),"")</f>
        <v>187</v>
      </c>
      <c r="T7" s="1" t="str">
        <f>IF(Main!U$2="*",VLOOKUP($A7,Main!$A:U,21),"")</f>
        <v/>
      </c>
      <c r="U7" s="1" t="str">
        <f>IF(Main!V$2="*",VLOOKUP($A7,Main!$A:V,22),"")</f>
        <v/>
      </c>
      <c r="V7" s="1" t="str">
        <f>IF(Main!W$2="*",VLOOKUP($A7,Main!$A:W,23),"")</f>
        <v/>
      </c>
      <c r="W7" s="1" t="str">
        <f>IF(Main!X$2="*",VLOOKUP($A7,Main!$A:X,24),"")</f>
        <v/>
      </c>
      <c r="X7" s="1" t="str">
        <f>IF(Main!Y$2="*",VLOOKUP($A7,Main!$A:Y,25),"")</f>
        <v/>
      </c>
      <c r="Y7" s="1">
        <f t="shared" si="0"/>
        <v>3118</v>
      </c>
    </row>
    <row r="8" spans="1:25" x14ac:dyDescent="0.2">
      <c r="A8" s="3">
        <v>5</v>
      </c>
      <c r="B8" s="6" t="str">
        <f>VLOOKUP(A8,Main!A:B,2)</f>
        <v>TEE'D OFF</v>
      </c>
      <c r="C8" s="1">
        <f>IF(Main!D$2="*",VLOOKUP($A8,Main!$A:D,4),"")</f>
        <v>186</v>
      </c>
      <c r="D8" s="1">
        <f>IF(Main!E$2="*",VLOOKUP($A8,Main!$A:E,5),"")</f>
        <v>178</v>
      </c>
      <c r="E8" s="1">
        <f>IF(Main!F$2="*",VLOOKUP($A8,Main!$A:F,6),"")</f>
        <v>180</v>
      </c>
      <c r="F8" s="1">
        <f>IF(Main!G$2="*",VLOOKUP($A8,Main!$A:G,7),"")</f>
        <v>159</v>
      </c>
      <c r="G8" s="1">
        <f>IF(Main!H$2="*",VLOOKUP($A8,Main!$A:H,8),"")</f>
        <v>194</v>
      </c>
      <c r="H8" s="1">
        <f>IF(Main!I$2="*",VLOOKUP($A8,Main!$A:I,9),"")</f>
        <v>186</v>
      </c>
      <c r="I8" s="1">
        <f>IF(Main!J$2="*",VLOOKUP($A8,Main!$A:J,10),"")</f>
        <v>188</v>
      </c>
      <c r="J8" s="1">
        <f>IF(Main!K$2="*",VLOOKUP($A8,Main!$A:K,11),"")</f>
        <v>177</v>
      </c>
      <c r="K8" s="1">
        <f>IF(Main!L$2="*",VLOOKUP($A8,Main!$A:L,12),"")</f>
        <v>160</v>
      </c>
      <c r="L8" s="1">
        <f>IF(Main!M$2="*",VLOOKUP($A8,Main!$A:M,13),"")</f>
        <v>184</v>
      </c>
      <c r="M8" s="1">
        <f>IF(Main!N$2="*",VLOOKUP($A8,Main!$A:N,14),"")</f>
        <v>186</v>
      </c>
      <c r="N8" s="1">
        <f>IF(Main!O$2="*",VLOOKUP($A8,Main!$A:O,15),"")</f>
        <v>178</v>
      </c>
      <c r="O8" s="1">
        <f>IF(Main!P$2="*",VLOOKUP($A8,Main!$A:P,16),"")</f>
        <v>192</v>
      </c>
      <c r="P8" s="1">
        <f>IF(Main!Q$2="*",VLOOKUP($A8,Main!$A:Q,17),"")</f>
        <v>174</v>
      </c>
      <c r="Q8" s="1">
        <f>IF(Main!R$2="*",VLOOKUP($A8,Main!$A:R,18),"")</f>
        <v>176</v>
      </c>
      <c r="R8" s="1">
        <f>IF(Main!S$2="*",VLOOKUP($A8,Main!$A:S,19),"")</f>
        <v>180</v>
      </c>
      <c r="S8" s="1">
        <f>IF(Main!T$2="*",VLOOKUP($A8,Main!$A:T,20),"")</f>
        <v>183</v>
      </c>
      <c r="T8" s="1" t="str">
        <f>IF(Main!U$2="*",VLOOKUP($A8,Main!$A:U,21),"")</f>
        <v/>
      </c>
      <c r="U8" s="1" t="str">
        <f>IF(Main!V$2="*",VLOOKUP($A8,Main!$A:V,22),"")</f>
        <v/>
      </c>
      <c r="V8" s="1" t="str">
        <f>IF(Main!W$2="*",VLOOKUP($A8,Main!$A:W,23),"")</f>
        <v/>
      </c>
      <c r="W8" s="1" t="str">
        <f>IF(Main!X$2="*",VLOOKUP($A8,Main!$A:X,24),"")</f>
        <v/>
      </c>
      <c r="X8" s="1" t="str">
        <f>IF(Main!Y$2="*",VLOOKUP($A8,Main!$A:Y,25),"")</f>
        <v/>
      </c>
      <c r="Y8" s="1">
        <f t="shared" si="0"/>
        <v>3061</v>
      </c>
    </row>
    <row r="9" spans="1:25" x14ac:dyDescent="0.2">
      <c r="A9" s="3">
        <v>6</v>
      </c>
      <c r="B9" s="6" t="str">
        <f>VLOOKUP(A9,Main!A:B,2)</f>
        <v>MIMS MINIONS</v>
      </c>
      <c r="C9" s="1">
        <f>IF(Main!D$2="*",VLOOKUP($A9,Main!$A:D,4),"")</f>
        <v>125</v>
      </c>
      <c r="D9" s="1">
        <f>IF(Main!E$2="*",VLOOKUP($A9,Main!$A:E,5),"")</f>
        <v>160</v>
      </c>
      <c r="E9" s="1">
        <f>IF(Main!F$2="*",VLOOKUP($A9,Main!$A:F,6),"")</f>
        <v>194</v>
      </c>
      <c r="F9" s="1">
        <f>IF(Main!G$2="*",VLOOKUP($A9,Main!$A:G,7),"")</f>
        <v>187</v>
      </c>
      <c r="G9" s="1">
        <f>IF(Main!H$2="*",VLOOKUP($A9,Main!$A:H,8),"")</f>
        <v>182</v>
      </c>
      <c r="H9" s="1">
        <f>IF(Main!I$2="*",VLOOKUP($A9,Main!$A:I,9),"")</f>
        <v>198</v>
      </c>
      <c r="I9" s="1">
        <f>IF(Main!J$2="*",VLOOKUP($A9,Main!$A:J,10),"")</f>
        <v>188</v>
      </c>
      <c r="J9" s="1">
        <f>IF(Main!K$2="*",VLOOKUP($A9,Main!$A:K,11),"")</f>
        <v>198</v>
      </c>
      <c r="K9" s="1">
        <f>IF(Main!L$2="*",VLOOKUP($A9,Main!$A:L,12),"")</f>
        <v>185</v>
      </c>
      <c r="L9" s="1">
        <f>IF(Main!M$2="*",VLOOKUP($A9,Main!$A:M,13),"")</f>
        <v>194</v>
      </c>
      <c r="M9" s="1">
        <f>IF(Main!N$2="*",VLOOKUP($A9,Main!$A:N,14),"")</f>
        <v>179</v>
      </c>
      <c r="N9" s="1">
        <f>IF(Main!O$2="*",VLOOKUP($A9,Main!$A:O,15),"")</f>
        <v>162</v>
      </c>
      <c r="O9" s="1">
        <f>IF(Main!P$2="*",VLOOKUP($A9,Main!$A:P,16),"")</f>
        <v>191</v>
      </c>
      <c r="P9" s="1">
        <f>IF(Main!Q$2="*",VLOOKUP($A9,Main!$A:Q,17),"")</f>
        <v>196</v>
      </c>
      <c r="Q9" s="1">
        <f>IF(Main!R$2="*",VLOOKUP($A9,Main!$A:R,18),"")</f>
        <v>191</v>
      </c>
      <c r="R9" s="1">
        <f>IF(Main!S$2="*",VLOOKUP($A9,Main!$A:S,19),"")</f>
        <v>193</v>
      </c>
      <c r="S9" s="1">
        <f>IF(Main!T$2="*",VLOOKUP($A9,Main!$A:T,20),"")</f>
        <v>203</v>
      </c>
      <c r="T9" s="1" t="str">
        <f>IF(Main!U$2="*",VLOOKUP($A9,Main!$A:U,21),"")</f>
        <v/>
      </c>
      <c r="U9" s="1" t="str">
        <f>IF(Main!V$2="*",VLOOKUP($A9,Main!$A:V,22),"")</f>
        <v/>
      </c>
      <c r="V9" s="1" t="str">
        <f>IF(Main!W$2="*",VLOOKUP($A9,Main!$A:W,23),"")</f>
        <v/>
      </c>
      <c r="W9" s="1" t="str">
        <f>IF(Main!X$2="*",VLOOKUP($A9,Main!$A:X,24),"")</f>
        <v/>
      </c>
      <c r="X9" s="1" t="str">
        <f>IF(Main!Y$2="*",VLOOKUP($A9,Main!$A:Y,25),"")</f>
        <v/>
      </c>
      <c r="Y9" s="1">
        <f t="shared" si="0"/>
        <v>3126</v>
      </c>
    </row>
    <row r="10" spans="1:25" x14ac:dyDescent="0.2">
      <c r="A10" s="3">
        <v>7</v>
      </c>
      <c r="B10" s="6" t="str">
        <f>VLOOKUP(A10,Main!A:B,2)</f>
        <v>ODD SQUAD</v>
      </c>
      <c r="C10" s="1">
        <f>IF(Main!D$2="*",VLOOKUP($A10,Main!$A:D,4),"")</f>
        <v>179</v>
      </c>
      <c r="D10" s="1">
        <f>IF(Main!E$2="*",VLOOKUP($A10,Main!$A:E,5),"")</f>
        <v>181</v>
      </c>
      <c r="E10" s="1">
        <f>IF(Main!F$2="*",VLOOKUP($A10,Main!$A:F,6),"")</f>
        <v>188</v>
      </c>
      <c r="F10" s="1">
        <f>IF(Main!G$2="*",VLOOKUP($A10,Main!$A:G,7),"")</f>
        <v>195</v>
      </c>
      <c r="G10" s="1">
        <f>IF(Main!H$2="*",VLOOKUP($A10,Main!$A:H,8),"")</f>
        <v>199</v>
      </c>
      <c r="H10" s="1">
        <f>IF(Main!I$2="*",VLOOKUP($A10,Main!$A:I,9),"")</f>
        <v>181</v>
      </c>
      <c r="I10" s="1">
        <f>IF(Main!J$2="*",VLOOKUP($A10,Main!$A:J,10),"")</f>
        <v>195</v>
      </c>
      <c r="J10" s="1">
        <f>IF(Main!K$2="*",VLOOKUP($A10,Main!$A:K,11),"")</f>
        <v>193</v>
      </c>
      <c r="K10" s="1">
        <f>IF(Main!L$2="*",VLOOKUP($A10,Main!$A:L,12),"")</f>
        <v>177</v>
      </c>
      <c r="L10" s="1">
        <f>IF(Main!M$2="*",VLOOKUP($A10,Main!$A:M,13),"")</f>
        <v>191</v>
      </c>
      <c r="M10" s="1">
        <f>IF(Main!N$2="*",VLOOKUP($A10,Main!$A:N,14),"")</f>
        <v>196</v>
      </c>
      <c r="N10" s="1">
        <f>IF(Main!O$2="*",VLOOKUP($A10,Main!$A:O,15),"")</f>
        <v>191</v>
      </c>
      <c r="O10" s="1">
        <f>IF(Main!P$2="*",VLOOKUP($A10,Main!$A:P,16),"")</f>
        <v>205</v>
      </c>
      <c r="P10" s="1">
        <f>IF(Main!Q$2="*",VLOOKUP($A10,Main!$A:Q,17),"")</f>
        <v>188</v>
      </c>
      <c r="Q10" s="1">
        <f>IF(Main!R$2="*",VLOOKUP($A10,Main!$A:R,18),"")</f>
        <v>210</v>
      </c>
      <c r="R10" s="1">
        <f>IF(Main!S$2="*",VLOOKUP($A10,Main!$A:S,19),"")</f>
        <v>182</v>
      </c>
      <c r="S10" s="1">
        <f>IF(Main!T$2="*",VLOOKUP($A10,Main!$A:T,20),"")</f>
        <v>208</v>
      </c>
      <c r="T10" s="1" t="str">
        <f>IF(Main!U$2="*",VLOOKUP($A10,Main!$A:U,21),"")</f>
        <v/>
      </c>
      <c r="U10" s="1" t="str">
        <f>IF(Main!V$2="*",VLOOKUP($A10,Main!$A:V,22),"")</f>
        <v/>
      </c>
      <c r="V10" s="1" t="str">
        <f>IF(Main!W$2="*",VLOOKUP($A10,Main!$A:W,23),"")</f>
        <v/>
      </c>
      <c r="W10" s="1" t="str">
        <f>IF(Main!X$2="*",VLOOKUP($A10,Main!$A:X,24),"")</f>
        <v/>
      </c>
      <c r="X10" s="1" t="str">
        <f>IF(Main!Y$2="*",VLOOKUP($A10,Main!$A:Y,25),"")</f>
        <v/>
      </c>
      <c r="Y10" s="1">
        <f t="shared" si="0"/>
        <v>3259</v>
      </c>
    </row>
    <row r="11" spans="1:25" x14ac:dyDescent="0.2">
      <c r="A11" s="3">
        <v>8</v>
      </c>
      <c r="B11" s="6" t="str">
        <f>VLOOKUP(A11,Main!A:B,2)</f>
        <v>SWIG N SWING</v>
      </c>
      <c r="C11" s="1">
        <f>IF(Main!D$2="*",VLOOKUP($A11,Main!$A:D,4),"")</f>
        <v>165</v>
      </c>
      <c r="D11" s="1">
        <f>IF(Main!E$2="*",VLOOKUP($A11,Main!$A:E,5),"")</f>
        <v>173</v>
      </c>
      <c r="E11" s="1">
        <f>IF(Main!F$2="*",VLOOKUP($A11,Main!$A:F,6),"")</f>
        <v>166</v>
      </c>
      <c r="F11" s="1">
        <f>IF(Main!G$2="*",VLOOKUP($A11,Main!$A:G,7),"")</f>
        <v>185</v>
      </c>
      <c r="G11" s="1">
        <f>IF(Main!H$2="*",VLOOKUP($A11,Main!$A:H,8),"")</f>
        <v>177</v>
      </c>
      <c r="H11" s="1">
        <f>IF(Main!I$2="*",VLOOKUP($A11,Main!$A:I,9),"")</f>
        <v>174</v>
      </c>
      <c r="I11" s="1">
        <f>IF(Main!J$2="*",VLOOKUP($A11,Main!$A:J,10),"")</f>
        <v>172</v>
      </c>
      <c r="J11" s="1">
        <f>IF(Main!K$2="*",VLOOKUP($A11,Main!$A:K,11),"")</f>
        <v>182</v>
      </c>
      <c r="K11" s="1">
        <f>IF(Main!L$2="*",VLOOKUP($A11,Main!$A:L,12),"")</f>
        <v>186</v>
      </c>
      <c r="L11" s="1">
        <f>IF(Main!M$2="*",VLOOKUP($A11,Main!$A:M,13),"")</f>
        <v>183</v>
      </c>
      <c r="M11" s="1">
        <f>IF(Main!N$2="*",VLOOKUP($A11,Main!$A:N,14),"")</f>
        <v>181</v>
      </c>
      <c r="N11" s="1">
        <f>IF(Main!O$2="*",VLOOKUP($A11,Main!$A:O,15),"")</f>
        <v>179</v>
      </c>
      <c r="O11" s="1">
        <f>IF(Main!P$2="*",VLOOKUP($A11,Main!$A:P,16),"")</f>
        <v>175</v>
      </c>
      <c r="P11" s="1">
        <f>IF(Main!Q$2="*",VLOOKUP($A11,Main!$A:Q,17),"")</f>
        <v>177</v>
      </c>
      <c r="Q11" s="1">
        <f>IF(Main!R$2="*",VLOOKUP($A11,Main!$A:R,18),"")</f>
        <v>181</v>
      </c>
      <c r="R11" s="1">
        <f>IF(Main!S$2="*",VLOOKUP($A11,Main!$A:S,19),"")</f>
        <v>186</v>
      </c>
      <c r="S11" s="1">
        <f>IF(Main!T$2="*",VLOOKUP($A11,Main!$A:T,20),"")</f>
        <v>188</v>
      </c>
      <c r="T11" s="1" t="str">
        <f>IF(Main!U$2="*",VLOOKUP($A11,Main!$A:U,21),"")</f>
        <v/>
      </c>
      <c r="U11" s="1" t="str">
        <f>IF(Main!V$2="*",VLOOKUP($A11,Main!$A:V,22),"")</f>
        <v/>
      </c>
      <c r="V11" s="1" t="str">
        <f>IF(Main!W$2="*",VLOOKUP($A11,Main!$A:W,23),"")</f>
        <v/>
      </c>
      <c r="W11" s="1" t="str">
        <f>IF(Main!X$2="*",VLOOKUP($A11,Main!$A:X,24),"")</f>
        <v/>
      </c>
      <c r="X11" s="1" t="str">
        <f>IF(Main!Y$2="*",VLOOKUP($A11,Main!$A:Y,25),"")</f>
        <v/>
      </c>
      <c r="Y11" s="1">
        <f t="shared" si="0"/>
        <v>3030</v>
      </c>
    </row>
    <row r="12" spans="1:25" x14ac:dyDescent="0.2">
      <c r="A12" s="3">
        <v>9</v>
      </c>
      <c r="B12" s="6" t="str">
        <f>VLOOKUP(A12,Main!A:B,2)</f>
        <v>MUNCHAUSENS</v>
      </c>
      <c r="C12" s="1">
        <f>IF(Main!D$2="*",VLOOKUP($A12,Main!$A:D,4),"")</f>
        <v>165</v>
      </c>
      <c r="D12" s="1">
        <f>IF(Main!E$2="*",VLOOKUP($A12,Main!$A:E,5),"")</f>
        <v>180</v>
      </c>
      <c r="E12" s="1">
        <f>IF(Main!F$2="*",VLOOKUP($A12,Main!$A:F,6),"")</f>
        <v>182</v>
      </c>
      <c r="F12" s="1">
        <f>IF(Main!G$2="*",VLOOKUP($A12,Main!$A:G,7),"")</f>
        <v>183</v>
      </c>
      <c r="G12" s="1">
        <f>IF(Main!H$2="*",VLOOKUP($A12,Main!$A:H,8),"")</f>
        <v>171</v>
      </c>
      <c r="H12" s="1">
        <f>IF(Main!I$2="*",VLOOKUP($A12,Main!$A:I,9),"")</f>
        <v>186</v>
      </c>
      <c r="I12" s="1">
        <f>IF(Main!J$2="*",VLOOKUP($A12,Main!$A:J,10),"")</f>
        <v>192</v>
      </c>
      <c r="J12" s="1">
        <f>IF(Main!K$2="*",VLOOKUP($A12,Main!$A:K,11),"")</f>
        <v>179</v>
      </c>
      <c r="K12" s="1">
        <f>IF(Main!L$2="*",VLOOKUP($A12,Main!$A:L,12),"")</f>
        <v>174</v>
      </c>
      <c r="L12" s="1">
        <f>IF(Main!M$2="*",VLOOKUP($A12,Main!$A:M,13),"")</f>
        <v>172</v>
      </c>
      <c r="M12" s="1">
        <f>IF(Main!N$2="*",VLOOKUP($A12,Main!$A:N,14),"")</f>
        <v>179</v>
      </c>
      <c r="N12" s="1">
        <f>IF(Main!O$2="*",VLOOKUP($A12,Main!$A:O,15),"")</f>
        <v>175</v>
      </c>
      <c r="O12" s="1">
        <f>IF(Main!P$2="*",VLOOKUP($A12,Main!$A:P,16),"")</f>
        <v>188</v>
      </c>
      <c r="P12" s="1">
        <f>IF(Main!Q$2="*",VLOOKUP($A12,Main!$A:Q,17),"")</f>
        <v>180</v>
      </c>
      <c r="Q12" s="1">
        <f>IF(Main!R$2="*",VLOOKUP($A12,Main!$A:R,18),"")</f>
        <v>184</v>
      </c>
      <c r="R12" s="1">
        <f>IF(Main!S$2="*",VLOOKUP($A12,Main!$A:S,19),"")</f>
        <v>188</v>
      </c>
      <c r="S12" s="1">
        <f>IF(Main!T$2="*",VLOOKUP($A12,Main!$A:T,20),"")</f>
        <v>186</v>
      </c>
      <c r="T12" s="1" t="str">
        <f>IF(Main!U$2="*",VLOOKUP($A12,Main!$A:U,21),"")</f>
        <v/>
      </c>
      <c r="U12" s="1" t="str">
        <f>IF(Main!V$2="*",VLOOKUP($A12,Main!$A:V,22),"")</f>
        <v/>
      </c>
      <c r="V12" s="1" t="str">
        <f>IF(Main!W$2="*",VLOOKUP($A12,Main!$A:W,23),"")</f>
        <v/>
      </c>
      <c r="W12" s="1" t="str">
        <f>IF(Main!X$2="*",VLOOKUP($A12,Main!$A:X,24),"")</f>
        <v/>
      </c>
      <c r="X12" s="1" t="str">
        <f>IF(Main!Y$2="*",VLOOKUP($A12,Main!$A:Y,25),"")</f>
        <v/>
      </c>
      <c r="Y12" s="1">
        <f t="shared" si="0"/>
        <v>3064</v>
      </c>
    </row>
    <row r="13" spans="1:25" x14ac:dyDescent="0.2">
      <c r="A13" s="3">
        <v>10</v>
      </c>
      <c r="B13" s="6" t="str">
        <f>VLOOKUP(A13,Main!A:B,2)</f>
        <v>WHYMEES</v>
      </c>
      <c r="C13" s="1">
        <f>IF(Main!D$2="*",VLOOKUP($A13,Main!$A:D,4),"")</f>
        <v>181</v>
      </c>
      <c r="D13" s="1">
        <f>IF(Main!E$2="*",VLOOKUP($A13,Main!$A:E,5),"")</f>
        <v>171</v>
      </c>
      <c r="E13" s="1">
        <f>IF(Main!F$2="*",VLOOKUP($A13,Main!$A:F,6),"")</f>
        <v>178</v>
      </c>
      <c r="F13" s="1">
        <f>IF(Main!G$2="*",VLOOKUP($A13,Main!$A:G,7),"")</f>
        <v>178</v>
      </c>
      <c r="G13" s="1">
        <f>IF(Main!H$2="*",VLOOKUP($A13,Main!$A:H,8),"")</f>
        <v>180</v>
      </c>
      <c r="H13" s="1">
        <f>IF(Main!I$2="*",VLOOKUP($A13,Main!$A:I,9),"")</f>
        <v>176</v>
      </c>
      <c r="I13" s="1">
        <f>IF(Main!J$2="*",VLOOKUP($A13,Main!$A:J,10),"")</f>
        <v>173</v>
      </c>
      <c r="J13" s="1">
        <f>IF(Main!K$2="*",VLOOKUP($A13,Main!$A:K,11),"")</f>
        <v>176</v>
      </c>
      <c r="K13" s="1">
        <f>IF(Main!L$2="*",VLOOKUP($A13,Main!$A:L,12),"")</f>
        <v>173</v>
      </c>
      <c r="L13" s="1">
        <f>IF(Main!M$2="*",VLOOKUP($A13,Main!$A:M,13),"")</f>
        <v>177</v>
      </c>
      <c r="M13" s="1">
        <f>IF(Main!N$2="*",VLOOKUP($A13,Main!$A:N,14),"")</f>
        <v>174</v>
      </c>
      <c r="N13" s="1">
        <f>IF(Main!O$2="*",VLOOKUP($A13,Main!$A:O,15),"")</f>
        <v>178</v>
      </c>
      <c r="O13" s="1">
        <f>IF(Main!P$2="*",VLOOKUP($A13,Main!$A:P,16),"")</f>
        <v>180</v>
      </c>
      <c r="P13" s="1">
        <f>IF(Main!Q$2="*",VLOOKUP($A13,Main!$A:Q,17),"")</f>
        <v>178</v>
      </c>
      <c r="Q13" s="1">
        <f>IF(Main!R$2="*",VLOOKUP($A13,Main!$A:R,18),"")</f>
        <v>184</v>
      </c>
      <c r="R13" s="1">
        <f>IF(Main!S$2="*",VLOOKUP($A13,Main!$A:S,19),"")</f>
        <v>182</v>
      </c>
      <c r="S13" s="1">
        <f>IF(Main!T$2="*",VLOOKUP($A13,Main!$A:T,20),"")</f>
        <v>182</v>
      </c>
      <c r="T13" s="1" t="str">
        <f>IF(Main!U$2="*",VLOOKUP($A13,Main!$A:U,21),"")</f>
        <v/>
      </c>
      <c r="U13" s="1" t="str">
        <f>IF(Main!V$2="*",VLOOKUP($A13,Main!$A:V,22),"")</f>
        <v/>
      </c>
      <c r="V13" s="1" t="str">
        <f>IF(Main!W$2="*",VLOOKUP($A13,Main!$A:W,23),"")</f>
        <v/>
      </c>
      <c r="W13" s="1" t="str">
        <f>IF(Main!X$2="*",VLOOKUP($A13,Main!$A:X,24),"")</f>
        <v/>
      </c>
      <c r="X13" s="1" t="str">
        <f>IF(Main!Y$2="*",VLOOKUP($A13,Main!$A:Y,25),"")</f>
        <v/>
      </c>
      <c r="Y13" s="1">
        <f t="shared" si="0"/>
        <v>3021</v>
      </c>
    </row>
    <row r="14" spans="1:25" x14ac:dyDescent="0.2">
      <c r="A14" s="3">
        <v>11</v>
      </c>
      <c r="B14" s="6" t="str">
        <f>VLOOKUP(A14,Main!A:B,2)</f>
        <v>MURRAMI MAGIC</v>
      </c>
      <c r="C14" s="1">
        <f>IF(Main!D$2="*",VLOOKUP($A14,Main!$A:D,4),"")</f>
        <v>178</v>
      </c>
      <c r="D14" s="1">
        <f>IF(Main!E$2="*",VLOOKUP($A14,Main!$A:E,5),"")</f>
        <v>171</v>
      </c>
      <c r="E14" s="1">
        <f>IF(Main!F$2="*",VLOOKUP($A14,Main!$A:F,6),"")</f>
        <v>185</v>
      </c>
      <c r="F14" s="1">
        <f>IF(Main!G$2="*",VLOOKUP($A14,Main!$A:G,7),"")</f>
        <v>187</v>
      </c>
      <c r="G14" s="1">
        <f>IF(Main!H$2="*",VLOOKUP($A14,Main!$A:H,8),"")</f>
        <v>183</v>
      </c>
      <c r="H14" s="1">
        <f>IF(Main!I$2="*",VLOOKUP($A14,Main!$A:I,9),"")</f>
        <v>190</v>
      </c>
      <c r="I14" s="1">
        <f>IF(Main!J$2="*",VLOOKUP($A14,Main!$A:J,10),"")</f>
        <v>187</v>
      </c>
      <c r="J14" s="1">
        <f>IF(Main!K$2="*",VLOOKUP($A14,Main!$A:K,11),"")</f>
        <v>175</v>
      </c>
      <c r="K14" s="1">
        <f>IF(Main!L$2="*",VLOOKUP($A14,Main!$A:L,12),"")</f>
        <v>182</v>
      </c>
      <c r="L14" s="1">
        <f>IF(Main!M$2="*",VLOOKUP($A14,Main!$A:M,13),"")</f>
        <v>186</v>
      </c>
      <c r="M14" s="1">
        <f>IF(Main!N$2="*",VLOOKUP($A14,Main!$A:N,14),"")</f>
        <v>182</v>
      </c>
      <c r="N14" s="1">
        <f>IF(Main!O$2="*",VLOOKUP($A14,Main!$A:O,15),"")</f>
        <v>184</v>
      </c>
      <c r="O14" s="1">
        <f>IF(Main!P$2="*",VLOOKUP($A14,Main!$A:P,16),"")</f>
        <v>183</v>
      </c>
      <c r="P14" s="1">
        <f>IF(Main!Q$2="*",VLOOKUP($A14,Main!$A:Q,17),"")</f>
        <v>190</v>
      </c>
      <c r="Q14" s="1">
        <f>IF(Main!R$2="*",VLOOKUP($A14,Main!$A:R,18),"")</f>
        <v>191</v>
      </c>
      <c r="R14" s="1">
        <f>IF(Main!S$2="*",VLOOKUP($A14,Main!$A:S,19),"")</f>
        <v>193</v>
      </c>
      <c r="S14" s="1">
        <f>IF(Main!T$2="*",VLOOKUP($A14,Main!$A:T,20),"")</f>
        <v>186</v>
      </c>
      <c r="T14" s="1" t="str">
        <f>IF(Main!U$2="*",VLOOKUP($A14,Main!$A:U,21),"")</f>
        <v/>
      </c>
      <c r="U14" s="1" t="str">
        <f>IF(Main!V$2="*",VLOOKUP($A14,Main!$A:V,22),"")</f>
        <v/>
      </c>
      <c r="V14" s="1" t="str">
        <f>IF(Main!W$2="*",VLOOKUP($A14,Main!$A:W,23),"")</f>
        <v/>
      </c>
      <c r="W14" s="1" t="str">
        <f>IF(Main!X$2="*",VLOOKUP($A14,Main!$A:X,24),"")</f>
        <v/>
      </c>
      <c r="X14" s="1" t="str">
        <f>IF(Main!Y$2="*",VLOOKUP($A14,Main!$A:Y,25),"")</f>
        <v/>
      </c>
      <c r="Y14" s="1">
        <f t="shared" si="0"/>
        <v>3133</v>
      </c>
    </row>
    <row r="15" spans="1:25" x14ac:dyDescent="0.2">
      <c r="A15" s="3">
        <v>12</v>
      </c>
      <c r="B15" s="6" t="str">
        <f>VLOOKUP(A15,Main!A:B,2)</f>
        <v>THE NOB TRAINS</v>
      </c>
      <c r="C15" s="1">
        <f>IF(Main!D$2="*",VLOOKUP($A15,Main!$A:D,4),"")</f>
        <v>174</v>
      </c>
      <c r="D15" s="1">
        <f>IF(Main!E$2="*",VLOOKUP($A15,Main!$A:E,5),"")</f>
        <v>186</v>
      </c>
      <c r="E15" s="1">
        <f>IF(Main!F$2="*",VLOOKUP($A15,Main!$A:F,6),"")</f>
        <v>170</v>
      </c>
      <c r="F15" s="1">
        <f>IF(Main!G$2="*",VLOOKUP($A15,Main!$A:G,7),"")</f>
        <v>176</v>
      </c>
      <c r="G15" s="1">
        <f>IF(Main!H$2="*",VLOOKUP($A15,Main!$A:H,8),"")</f>
        <v>186</v>
      </c>
      <c r="H15" s="1">
        <f>IF(Main!I$2="*",VLOOKUP($A15,Main!$A:I,9),"")</f>
        <v>189</v>
      </c>
      <c r="I15" s="1">
        <f>IF(Main!J$2="*",VLOOKUP($A15,Main!$A:J,10),"")</f>
        <v>167</v>
      </c>
      <c r="J15" s="1">
        <f>IF(Main!K$2="*",VLOOKUP($A15,Main!$A:K,11),"")</f>
        <v>174</v>
      </c>
      <c r="K15" s="1">
        <f>IF(Main!L$2="*",VLOOKUP($A15,Main!$A:L,12),"")</f>
        <v>185</v>
      </c>
      <c r="L15" s="1">
        <f>IF(Main!M$2="*",VLOOKUP($A15,Main!$A:M,13),"")</f>
        <v>193</v>
      </c>
      <c r="M15" s="1">
        <f>IF(Main!N$2="*",VLOOKUP($A15,Main!$A:N,14),"")</f>
        <v>177</v>
      </c>
      <c r="N15" s="1">
        <f>IF(Main!O$2="*",VLOOKUP($A15,Main!$A:O,15),"")</f>
        <v>166</v>
      </c>
      <c r="O15" s="1">
        <f>IF(Main!P$2="*",VLOOKUP($A15,Main!$A:P,16),"")</f>
        <v>186</v>
      </c>
      <c r="P15" s="1">
        <f>IF(Main!Q$2="*",VLOOKUP($A15,Main!$A:Q,17),"")</f>
        <v>189</v>
      </c>
      <c r="Q15" s="1">
        <f>IF(Main!R$2="*",VLOOKUP($A15,Main!$A:R,18),"")</f>
        <v>190</v>
      </c>
      <c r="R15" s="1">
        <f>IF(Main!S$2="*",VLOOKUP($A15,Main!$A:S,19),"")</f>
        <v>189</v>
      </c>
      <c r="S15" s="1">
        <f>IF(Main!T$2="*",VLOOKUP($A15,Main!$A:T,20),"")</f>
        <v>179</v>
      </c>
      <c r="T15" s="1" t="str">
        <f>IF(Main!U$2="*",VLOOKUP($A15,Main!$A:U,21),"")</f>
        <v/>
      </c>
      <c r="U15" s="1" t="str">
        <f>IF(Main!V$2="*",VLOOKUP($A15,Main!$A:V,22),"")</f>
        <v/>
      </c>
      <c r="V15" s="1" t="str">
        <f>IF(Main!W$2="*",VLOOKUP($A15,Main!$A:W,23),"")</f>
        <v/>
      </c>
      <c r="W15" s="1" t="str">
        <f>IF(Main!X$2="*",VLOOKUP($A15,Main!$A:X,24),"")</f>
        <v/>
      </c>
      <c r="X15" s="1" t="str">
        <f>IF(Main!Y$2="*",VLOOKUP($A15,Main!$A:Y,25),"")</f>
        <v/>
      </c>
      <c r="Y15" s="1">
        <f t="shared" si="0"/>
        <v>3076</v>
      </c>
    </row>
    <row r="16" spans="1:25" x14ac:dyDescent="0.2">
      <c r="A16" s="3">
        <v>13</v>
      </c>
      <c r="B16" s="6" t="str">
        <f>VLOOKUP(A16,Main!A:B,2)</f>
        <v>PAR THEN BAR</v>
      </c>
      <c r="C16" s="1">
        <f>IF(Main!D$2="*",VLOOKUP($A16,Main!$A:D,4),"")</f>
        <v>179</v>
      </c>
      <c r="D16" s="1">
        <f>IF(Main!E$2="*",VLOOKUP($A16,Main!$A:E,5),"")</f>
        <v>181</v>
      </c>
      <c r="E16" s="1">
        <f>IF(Main!F$2="*",VLOOKUP($A16,Main!$A:F,6),"")</f>
        <v>168</v>
      </c>
      <c r="F16" s="1">
        <f>IF(Main!G$2="*",VLOOKUP($A16,Main!$A:G,7),"")</f>
        <v>176</v>
      </c>
      <c r="G16" s="1">
        <f>IF(Main!H$2="*",VLOOKUP($A16,Main!$A:H,8),"")</f>
        <v>194</v>
      </c>
      <c r="H16" s="1">
        <f>IF(Main!I$2="*",VLOOKUP($A16,Main!$A:I,9),"")</f>
        <v>175</v>
      </c>
      <c r="I16" s="1">
        <f>IF(Main!J$2="*",VLOOKUP($A16,Main!$A:J,10),"")</f>
        <v>176</v>
      </c>
      <c r="J16" s="1">
        <f>IF(Main!K$2="*",VLOOKUP($A16,Main!$A:K,11),"")</f>
        <v>187</v>
      </c>
      <c r="K16" s="1">
        <f>IF(Main!L$2="*",VLOOKUP($A16,Main!$A:L,12),"")</f>
        <v>188</v>
      </c>
      <c r="L16" s="1">
        <f>IF(Main!M$2="*",VLOOKUP($A16,Main!$A:M,13),"")</f>
        <v>195</v>
      </c>
      <c r="M16" s="1">
        <f>IF(Main!N$2="*",VLOOKUP($A16,Main!$A:N,14),"")</f>
        <v>192</v>
      </c>
      <c r="N16" s="1">
        <f>IF(Main!O$2="*",VLOOKUP($A16,Main!$A:O,15),"")</f>
        <v>201</v>
      </c>
      <c r="O16" s="1">
        <f>IF(Main!P$2="*",VLOOKUP($A16,Main!$A:P,16),"")</f>
        <v>213</v>
      </c>
      <c r="P16" s="1">
        <f>IF(Main!Q$2="*",VLOOKUP($A16,Main!$A:Q,17),"")</f>
        <v>193</v>
      </c>
      <c r="Q16" s="1">
        <f>IF(Main!R$2="*",VLOOKUP($A16,Main!$A:R,18),"")</f>
        <v>175</v>
      </c>
      <c r="R16" s="1">
        <f>IF(Main!S$2="*",VLOOKUP($A16,Main!$A:S,19),"")</f>
        <v>179</v>
      </c>
      <c r="S16" s="1">
        <f>IF(Main!T$2="*",VLOOKUP($A16,Main!$A:T,20),"")</f>
        <v>186</v>
      </c>
      <c r="T16" s="1" t="str">
        <f>IF(Main!U$2="*",VLOOKUP($A16,Main!$A:U,21),"")</f>
        <v/>
      </c>
      <c r="U16" s="1" t="str">
        <f>IF(Main!V$2="*",VLOOKUP($A16,Main!$A:V,22),"")</f>
        <v/>
      </c>
      <c r="V16" s="1" t="str">
        <f>IF(Main!W$2="*",VLOOKUP($A16,Main!$A:W,23),"")</f>
        <v/>
      </c>
      <c r="W16" s="1" t="str">
        <f>IF(Main!X$2="*",VLOOKUP($A16,Main!$A:X,24),"")</f>
        <v/>
      </c>
      <c r="X16" s="1" t="str">
        <f>IF(Main!Y$2="*",VLOOKUP($A16,Main!$A:Y,25),"")</f>
        <v/>
      </c>
      <c r="Y16" s="1">
        <f t="shared" si="0"/>
        <v>3158</v>
      </c>
    </row>
    <row r="17" spans="1:25" x14ac:dyDescent="0.2">
      <c r="A17" s="3">
        <v>14</v>
      </c>
      <c r="B17" s="6" t="str">
        <f>VLOOKUP(A17,Main!A:B,2)</f>
        <v>ACME ACES</v>
      </c>
      <c r="C17" s="1">
        <f>IF(Main!D$2="*",VLOOKUP($A17,Main!$A:D,4),"")</f>
        <v>176</v>
      </c>
      <c r="D17" s="1">
        <f>IF(Main!E$2="*",VLOOKUP($A17,Main!$A:E,5),"")</f>
        <v>175</v>
      </c>
      <c r="E17" s="1">
        <f>IF(Main!F$2="*",VLOOKUP($A17,Main!$A:F,6),"")</f>
        <v>182</v>
      </c>
      <c r="F17" s="1">
        <f>IF(Main!G$2="*",VLOOKUP($A17,Main!$A:G,7),"")</f>
        <v>182</v>
      </c>
      <c r="G17" s="1">
        <f>IF(Main!H$2="*",VLOOKUP($A17,Main!$A:H,8),"")</f>
        <v>178</v>
      </c>
      <c r="H17" s="1">
        <f>IF(Main!I$2="*",VLOOKUP($A17,Main!$A:I,9),"")</f>
        <v>189</v>
      </c>
      <c r="I17" s="1">
        <f>IF(Main!J$2="*",VLOOKUP($A17,Main!$A:J,10),"")</f>
        <v>202</v>
      </c>
      <c r="J17" s="1">
        <f>IF(Main!K$2="*",VLOOKUP($A17,Main!$A:K,11),"")</f>
        <v>183</v>
      </c>
      <c r="K17" s="1">
        <f>IF(Main!L$2="*",VLOOKUP($A17,Main!$A:L,12),"")</f>
        <v>182</v>
      </c>
      <c r="L17" s="1">
        <f>IF(Main!M$2="*",VLOOKUP($A17,Main!$A:M,13),"")</f>
        <v>194</v>
      </c>
      <c r="M17" s="1">
        <f>IF(Main!N$2="*",VLOOKUP($A17,Main!$A:N,14),"")</f>
        <v>180</v>
      </c>
      <c r="N17" s="1">
        <f>IF(Main!O$2="*",VLOOKUP($A17,Main!$A:O,15),"")</f>
        <v>168</v>
      </c>
      <c r="O17" s="1">
        <f>IF(Main!P$2="*",VLOOKUP($A17,Main!$A:P,16),"")</f>
        <v>183</v>
      </c>
      <c r="P17" s="1">
        <f>IF(Main!Q$2="*",VLOOKUP($A17,Main!$A:Q,17),"")</f>
        <v>197</v>
      </c>
      <c r="Q17" s="1">
        <f>IF(Main!R$2="*",VLOOKUP($A17,Main!$A:R,18),"")</f>
        <v>209</v>
      </c>
      <c r="R17" s="1">
        <f>IF(Main!S$2="*",VLOOKUP($A17,Main!$A:S,19),"")</f>
        <v>187</v>
      </c>
      <c r="S17" s="1">
        <f>IF(Main!T$2="*",VLOOKUP($A17,Main!$A:T,20),"")</f>
        <v>178</v>
      </c>
      <c r="T17" s="1" t="str">
        <f>IF(Main!U$2="*",VLOOKUP($A17,Main!$A:U,21),"")</f>
        <v/>
      </c>
      <c r="U17" s="1" t="str">
        <f>IF(Main!V$2="*",VLOOKUP($A17,Main!$A:V,22),"")</f>
        <v/>
      </c>
      <c r="V17" s="1" t="str">
        <f>IF(Main!W$2="*",VLOOKUP($A17,Main!$A:W,23),"")</f>
        <v/>
      </c>
      <c r="W17" s="1" t="str">
        <f>IF(Main!X$2="*",VLOOKUP($A17,Main!$A:X,24),"")</f>
        <v/>
      </c>
      <c r="X17" s="1" t="str">
        <f>IF(Main!Y$2="*",VLOOKUP($A17,Main!$A:Y,25),"")</f>
        <v/>
      </c>
      <c r="Y17" s="1">
        <f t="shared" si="0"/>
        <v>3145</v>
      </c>
    </row>
    <row r="18" spans="1:25" x14ac:dyDescent="0.2">
      <c r="A18" s="3">
        <v>15</v>
      </c>
      <c r="B18" s="6" t="str">
        <f>VLOOKUP(A18,Main!A:B,2)</f>
        <v>AGS BANDITS</v>
      </c>
      <c r="C18" s="1">
        <f>IF(Main!D$2="*",VLOOKUP($A18,Main!$A:D,4),"")</f>
        <v>203</v>
      </c>
      <c r="D18" s="1">
        <f>IF(Main!E$2="*",VLOOKUP($A18,Main!$A:E,5),"")</f>
        <v>190</v>
      </c>
      <c r="E18" s="1">
        <f>IF(Main!F$2="*",VLOOKUP($A18,Main!$A:F,6),"")</f>
        <v>225</v>
      </c>
      <c r="F18" s="1">
        <f>IF(Main!G$2="*",VLOOKUP($A18,Main!$A:G,7),"")</f>
        <v>216</v>
      </c>
      <c r="G18" s="1">
        <f>IF(Main!H$2="*",VLOOKUP($A18,Main!$A:H,8),"")</f>
        <v>225</v>
      </c>
      <c r="H18" s="1">
        <f>IF(Main!I$2="*",VLOOKUP($A18,Main!$A:I,9),"")</f>
        <v>225</v>
      </c>
      <c r="I18" s="1">
        <f>IF(Main!J$2="*",VLOOKUP($A18,Main!$A:J,10),"")</f>
        <v>216</v>
      </c>
      <c r="J18" s="1">
        <f>IF(Main!K$2="*",VLOOKUP($A18,Main!$A:K,11),"")</f>
        <v>225</v>
      </c>
      <c r="K18" s="1">
        <f>IF(Main!L$2="*",VLOOKUP($A18,Main!$A:L,12),"")</f>
        <v>225</v>
      </c>
      <c r="L18" s="1">
        <f>IF(Main!M$2="*",VLOOKUP($A18,Main!$A:M,13),"")</f>
        <v>166</v>
      </c>
      <c r="M18" s="1">
        <f>IF(Main!N$2="*",VLOOKUP($A18,Main!$A:N,14),"")</f>
        <v>225</v>
      </c>
      <c r="N18" s="1">
        <f>IF(Main!O$2="*",VLOOKUP($A18,Main!$A:O,15),"")</f>
        <v>225</v>
      </c>
      <c r="O18" s="1">
        <f>IF(Main!P$2="*",VLOOKUP($A18,Main!$A:P,16),"")</f>
        <v>225</v>
      </c>
      <c r="P18" s="1">
        <f>IF(Main!Q$2="*",VLOOKUP($A18,Main!$A:Q,17),"")</f>
        <v>225</v>
      </c>
      <c r="Q18" s="1">
        <f>IF(Main!R$2="*",VLOOKUP($A18,Main!$A:R,18),"")</f>
        <v>225</v>
      </c>
      <c r="R18" s="1">
        <f>IF(Main!S$2="*",VLOOKUP($A18,Main!$A:S,19),"")</f>
        <v>225</v>
      </c>
      <c r="S18" s="1">
        <f>IF(Main!T$2="*",VLOOKUP($A18,Main!$A:T,20),"")</f>
        <v>225</v>
      </c>
      <c r="T18" s="1" t="str">
        <f>IF(Main!U$2="*",VLOOKUP($A18,Main!$A:U,21),"")</f>
        <v/>
      </c>
      <c r="U18" s="1" t="str">
        <f>IF(Main!V$2="*",VLOOKUP($A18,Main!$A:V,22),"")</f>
        <v/>
      </c>
      <c r="V18" s="1" t="str">
        <f>IF(Main!W$2="*",VLOOKUP($A18,Main!$A:W,23),"")</f>
        <v/>
      </c>
      <c r="W18" s="1" t="str">
        <f>IF(Main!X$2="*",VLOOKUP($A18,Main!$A:X,24),"")</f>
        <v/>
      </c>
      <c r="X18" s="1" t="str">
        <f>IF(Main!Y$2="*",VLOOKUP($A18,Main!$A:Y,25),"")</f>
        <v/>
      </c>
      <c r="Y18" s="1">
        <f t="shared" si="0"/>
        <v>3691</v>
      </c>
    </row>
    <row r="19" spans="1:25" x14ac:dyDescent="0.2">
      <c r="A19" s="3">
        <v>16</v>
      </c>
      <c r="B19" s="6" t="str">
        <f>VLOOKUP(A19,Main!A:B,2)</f>
        <v>BALLS DEEP</v>
      </c>
      <c r="C19" s="1">
        <f>IF(Main!D$2="*",VLOOKUP($A19,Main!$A:D,4),"")</f>
        <v>171</v>
      </c>
      <c r="D19" s="1">
        <f>IF(Main!E$2="*",VLOOKUP($A19,Main!$A:E,5),"")</f>
        <v>180</v>
      </c>
      <c r="E19" s="1">
        <f>IF(Main!F$2="*",VLOOKUP($A19,Main!$A:F,6),"")</f>
        <v>183</v>
      </c>
      <c r="F19" s="1">
        <f>IF(Main!G$2="*",VLOOKUP($A19,Main!$A:G,7),"")</f>
        <v>169</v>
      </c>
      <c r="G19" s="1">
        <f>IF(Main!H$2="*",VLOOKUP($A19,Main!$A:H,8),"")</f>
        <v>186</v>
      </c>
      <c r="H19" s="1">
        <f>IF(Main!I$2="*",VLOOKUP($A19,Main!$A:I,9),"")</f>
        <v>208</v>
      </c>
      <c r="I19" s="1">
        <f>IF(Main!J$2="*",VLOOKUP($A19,Main!$A:J,10),"")</f>
        <v>179</v>
      </c>
      <c r="J19" s="1">
        <f>IF(Main!K$2="*",VLOOKUP($A19,Main!$A:K,11),"")</f>
        <v>175</v>
      </c>
      <c r="K19" s="1">
        <f>IF(Main!L$2="*",VLOOKUP($A19,Main!$A:L,12),"")</f>
        <v>181</v>
      </c>
      <c r="L19" s="1">
        <f>IF(Main!M$2="*",VLOOKUP($A19,Main!$A:M,13),"")</f>
        <v>186</v>
      </c>
      <c r="M19" s="1">
        <f>IF(Main!N$2="*",VLOOKUP($A19,Main!$A:N,14),"")</f>
        <v>191</v>
      </c>
      <c r="N19" s="1">
        <f>IF(Main!O$2="*",VLOOKUP($A19,Main!$A:O,15),"")</f>
        <v>189</v>
      </c>
      <c r="O19" s="1">
        <f>IF(Main!P$2="*",VLOOKUP($A19,Main!$A:P,16),"")</f>
        <v>196</v>
      </c>
      <c r="P19" s="1">
        <f>IF(Main!Q$2="*",VLOOKUP($A19,Main!$A:Q,17),"")</f>
        <v>184</v>
      </c>
      <c r="Q19" s="1">
        <f>IF(Main!R$2="*",VLOOKUP($A19,Main!$A:R,18),"")</f>
        <v>214</v>
      </c>
      <c r="R19" s="1">
        <f>IF(Main!S$2="*",VLOOKUP($A19,Main!$A:S,19),"")</f>
        <v>188</v>
      </c>
      <c r="S19" s="1">
        <f>IF(Main!T$2="*",VLOOKUP($A19,Main!$A:T,20),"")</f>
        <v>178</v>
      </c>
      <c r="T19" s="1" t="str">
        <f>IF(Main!U$2="*",VLOOKUP($A19,Main!$A:U,21),"")</f>
        <v/>
      </c>
      <c r="U19" s="1" t="str">
        <f>IF(Main!V$2="*",VLOOKUP($A19,Main!$A:V,22),"")</f>
        <v/>
      </c>
      <c r="V19" s="1" t="str">
        <f>IF(Main!W$2="*",VLOOKUP($A19,Main!$A:W,23),"")</f>
        <v/>
      </c>
      <c r="W19" s="1" t="str">
        <f>IF(Main!X$2="*",VLOOKUP($A19,Main!$A:X,24),"")</f>
        <v/>
      </c>
      <c r="X19" s="1" t="str">
        <f>IF(Main!Y$2="*",VLOOKUP($A19,Main!$A:Y,25),"")</f>
        <v/>
      </c>
      <c r="Y19" s="1">
        <f t="shared" si="0"/>
        <v>3158</v>
      </c>
    </row>
    <row r="20" spans="1:25" x14ac:dyDescent="0.2">
      <c r="A20" s="3">
        <v>17</v>
      </c>
      <c r="B20" s="6" t="str">
        <f>VLOOKUP(A20,Main!A:B,2)</f>
        <v>SCHITNOES</v>
      </c>
      <c r="C20" s="1">
        <f>IF(Main!D$2="*",VLOOKUP($A20,Main!$A:D,4),"")</f>
        <v>180</v>
      </c>
      <c r="D20" s="1">
        <f>IF(Main!E$2="*",VLOOKUP($A20,Main!$A:E,5),"")</f>
        <v>190</v>
      </c>
      <c r="E20" s="1">
        <f>IF(Main!F$2="*",VLOOKUP($A20,Main!$A:F,6),"")</f>
        <v>189</v>
      </c>
      <c r="F20" s="1">
        <f>IF(Main!G$2="*",VLOOKUP($A20,Main!$A:G,7),"")</f>
        <v>203</v>
      </c>
      <c r="G20" s="1">
        <f>IF(Main!H$2="*",VLOOKUP($A20,Main!$A:H,8),"")</f>
        <v>194</v>
      </c>
      <c r="H20" s="1">
        <f>IF(Main!I$2="*",VLOOKUP($A20,Main!$A:I,9),"")</f>
        <v>175</v>
      </c>
      <c r="I20" s="1">
        <f>IF(Main!J$2="*",VLOOKUP($A20,Main!$A:J,10),"")</f>
        <v>181</v>
      </c>
      <c r="J20" s="1">
        <f>IF(Main!K$2="*",VLOOKUP($A20,Main!$A:K,11),"")</f>
        <v>182</v>
      </c>
      <c r="K20" s="1">
        <f>IF(Main!L$2="*",VLOOKUP($A20,Main!$A:L,12),"")</f>
        <v>186</v>
      </c>
      <c r="L20" s="1">
        <f>IF(Main!M$2="*",VLOOKUP($A20,Main!$A:M,13),"")</f>
        <v>186</v>
      </c>
      <c r="M20" s="1">
        <f>IF(Main!N$2="*",VLOOKUP($A20,Main!$A:N,14),"")</f>
        <v>181</v>
      </c>
      <c r="N20" s="1">
        <f>IF(Main!O$2="*",VLOOKUP($A20,Main!$A:O,15),"")</f>
        <v>171</v>
      </c>
      <c r="O20" s="1">
        <f>IF(Main!P$2="*",VLOOKUP($A20,Main!$A:P,16),"")</f>
        <v>191</v>
      </c>
      <c r="P20" s="1">
        <f>IF(Main!Q$2="*",VLOOKUP($A20,Main!$A:Q,17),"")</f>
        <v>186</v>
      </c>
      <c r="Q20" s="1">
        <f>IF(Main!R$2="*",VLOOKUP($A20,Main!$A:R,18),"")</f>
        <v>201</v>
      </c>
      <c r="R20" s="1">
        <f>IF(Main!S$2="*",VLOOKUP($A20,Main!$A:S,19),"")</f>
        <v>206</v>
      </c>
      <c r="S20" s="1">
        <f>IF(Main!T$2="*",VLOOKUP($A20,Main!$A:T,20),"")</f>
        <v>177</v>
      </c>
      <c r="T20" s="1" t="str">
        <f>IF(Main!U$2="*",VLOOKUP($A20,Main!$A:U,21),"")</f>
        <v/>
      </c>
      <c r="U20" s="1" t="str">
        <f>IF(Main!V$2="*",VLOOKUP($A20,Main!$A:V,22),"")</f>
        <v/>
      </c>
      <c r="V20" s="1" t="str">
        <f>IF(Main!W$2="*",VLOOKUP($A20,Main!$A:W,23),"")</f>
        <v/>
      </c>
      <c r="W20" s="1" t="str">
        <f>IF(Main!X$2="*",VLOOKUP($A20,Main!$A:X,24),"")</f>
        <v/>
      </c>
      <c r="X20" s="1" t="str">
        <f>IF(Main!Y$2="*",VLOOKUP($A20,Main!$A:Y,25),"")</f>
        <v/>
      </c>
      <c r="Y20" s="1">
        <f t="shared" si="0"/>
        <v>3179</v>
      </c>
    </row>
    <row r="21" spans="1:25" x14ac:dyDescent="0.2">
      <c r="A21" s="3">
        <v>18</v>
      </c>
      <c r="B21" s="6" t="str">
        <f>VLOOKUP(A21,Main!A:B,2)</f>
        <v>L.U.F.C DROP BEARS</v>
      </c>
      <c r="C21" s="1">
        <f>IF(Main!D$2="*",VLOOKUP($A21,Main!$A:D,4),"")</f>
        <v>175</v>
      </c>
      <c r="D21" s="1">
        <f>IF(Main!E$2="*",VLOOKUP($A21,Main!$A:E,5),"")</f>
        <v>181</v>
      </c>
      <c r="E21" s="1">
        <f>IF(Main!F$2="*",VLOOKUP($A21,Main!$A:F,6),"")</f>
        <v>190</v>
      </c>
      <c r="F21" s="1">
        <f>IF(Main!G$2="*",VLOOKUP($A21,Main!$A:G,7),"")</f>
        <v>198</v>
      </c>
      <c r="G21" s="1">
        <f>IF(Main!H$2="*",VLOOKUP($A21,Main!$A:H,8),"")</f>
        <v>179</v>
      </c>
      <c r="H21" s="1">
        <f>IF(Main!I$2="*",VLOOKUP($A21,Main!$A:I,9),"")</f>
        <v>191</v>
      </c>
      <c r="I21" s="1">
        <f>IF(Main!J$2="*",VLOOKUP($A21,Main!$A:J,10),"")</f>
        <v>176</v>
      </c>
      <c r="J21" s="1">
        <f>IF(Main!K$2="*",VLOOKUP($A21,Main!$A:K,11),"")</f>
        <v>180</v>
      </c>
      <c r="K21" s="1">
        <f>IF(Main!L$2="*",VLOOKUP($A21,Main!$A:L,12),"")</f>
        <v>181</v>
      </c>
      <c r="L21" s="1">
        <f>IF(Main!M$2="*",VLOOKUP($A21,Main!$A:M,13),"")</f>
        <v>186</v>
      </c>
      <c r="M21" s="1">
        <f>IF(Main!N$2="*",VLOOKUP($A21,Main!$A:N,14),"")</f>
        <v>180</v>
      </c>
      <c r="N21" s="1">
        <f>IF(Main!O$2="*",VLOOKUP($A21,Main!$A:O,15),"")</f>
        <v>172</v>
      </c>
      <c r="O21" s="1">
        <f>IF(Main!P$2="*",VLOOKUP($A21,Main!$A:P,16),"")</f>
        <v>181</v>
      </c>
      <c r="P21" s="1">
        <f>IF(Main!Q$2="*",VLOOKUP($A21,Main!$A:Q,17),"")</f>
        <v>207</v>
      </c>
      <c r="Q21" s="1">
        <f>IF(Main!R$2="*",VLOOKUP($A21,Main!$A:R,18),"")</f>
        <v>190</v>
      </c>
      <c r="R21" s="1">
        <f>IF(Main!S$2="*",VLOOKUP($A21,Main!$A:S,19),"")</f>
        <v>188</v>
      </c>
      <c r="S21" s="1">
        <f>IF(Main!T$2="*",VLOOKUP($A21,Main!$A:T,20),"")</f>
        <v>185</v>
      </c>
      <c r="T21" s="1" t="str">
        <f>IF(Main!U$2="*",VLOOKUP($A21,Main!$A:U,21),"")</f>
        <v/>
      </c>
      <c r="U21" s="1" t="str">
        <f>IF(Main!V$2="*",VLOOKUP($A21,Main!$A:V,22),"")</f>
        <v/>
      </c>
      <c r="V21" s="1" t="str">
        <f>IF(Main!W$2="*",VLOOKUP($A21,Main!$A:W,23),"")</f>
        <v/>
      </c>
      <c r="W21" s="1" t="str">
        <f>IF(Main!X$2="*",VLOOKUP($A21,Main!$A:X,24),"")</f>
        <v/>
      </c>
      <c r="X21" s="1" t="str">
        <f>IF(Main!Y$2="*",VLOOKUP($A21,Main!$A:Y,25),"")</f>
        <v/>
      </c>
      <c r="Y21" s="1">
        <f t="shared" si="0"/>
        <v>3140</v>
      </c>
    </row>
    <row r="22" spans="1:25" x14ac:dyDescent="0.2">
      <c r="A22" s="3">
        <v>19</v>
      </c>
      <c r="B22" s="6" t="str">
        <f>VLOOKUP(A22,Main!A:B,2)</f>
        <v>TIN SHED RATTLERS</v>
      </c>
      <c r="C22" s="1">
        <f>IF(Main!D$2="*",VLOOKUP($A22,Main!$A:D,4),"")</f>
        <v>172</v>
      </c>
      <c r="D22" s="1">
        <f>IF(Main!E$2="*",VLOOKUP($A22,Main!$A:E,5),"")</f>
        <v>172</v>
      </c>
      <c r="E22" s="1">
        <f>IF(Main!F$2="*",VLOOKUP($A22,Main!$A:F,6),"")</f>
        <v>170</v>
      </c>
      <c r="F22" s="1">
        <f>IF(Main!G$2="*",VLOOKUP($A22,Main!$A:G,7),"")</f>
        <v>181</v>
      </c>
      <c r="G22" s="1">
        <f>IF(Main!H$2="*",VLOOKUP($A22,Main!$A:H,8),"")</f>
        <v>189</v>
      </c>
      <c r="H22" s="1">
        <f>IF(Main!I$2="*",VLOOKUP($A22,Main!$A:I,9),"")</f>
        <v>184</v>
      </c>
      <c r="I22" s="1">
        <f>IF(Main!J$2="*",VLOOKUP($A22,Main!$A:J,10),"")</f>
        <v>183</v>
      </c>
      <c r="J22" s="1">
        <f>IF(Main!K$2="*",VLOOKUP($A22,Main!$A:K,11),"")</f>
        <v>187</v>
      </c>
      <c r="K22" s="1">
        <f>IF(Main!L$2="*",VLOOKUP($A22,Main!$A:L,12),"")</f>
        <v>187</v>
      </c>
      <c r="L22" s="1">
        <f>IF(Main!M$2="*",VLOOKUP($A22,Main!$A:M,13),"")</f>
        <v>182</v>
      </c>
      <c r="M22" s="1">
        <f>IF(Main!N$2="*",VLOOKUP($A22,Main!$A:N,14),"")</f>
        <v>198</v>
      </c>
      <c r="N22" s="1">
        <f>IF(Main!O$2="*",VLOOKUP($A22,Main!$A:O,15),"")</f>
        <v>181</v>
      </c>
      <c r="O22" s="1">
        <f>IF(Main!P$2="*",VLOOKUP($A22,Main!$A:P,16),"")</f>
        <v>203</v>
      </c>
      <c r="P22" s="1">
        <f>IF(Main!Q$2="*",VLOOKUP($A22,Main!$A:Q,17),"")</f>
        <v>190</v>
      </c>
      <c r="Q22" s="1">
        <f>IF(Main!R$2="*",VLOOKUP($A22,Main!$A:R,18),"")</f>
        <v>185</v>
      </c>
      <c r="R22" s="1">
        <f>IF(Main!S$2="*",VLOOKUP($A22,Main!$A:S,19),"")</f>
        <v>193</v>
      </c>
      <c r="S22" s="1">
        <f>IF(Main!T$2="*",VLOOKUP($A22,Main!$A:T,20),"")</f>
        <v>189</v>
      </c>
      <c r="T22" s="1" t="str">
        <f>IF(Main!U$2="*",VLOOKUP($A22,Main!$A:U,21),"")</f>
        <v/>
      </c>
      <c r="U22" s="1" t="str">
        <f>IF(Main!V$2="*",VLOOKUP($A22,Main!$A:V,22),"")</f>
        <v/>
      </c>
      <c r="V22" s="1" t="str">
        <f>IF(Main!W$2="*",VLOOKUP($A22,Main!$A:W,23),"")</f>
        <v/>
      </c>
      <c r="W22" s="1" t="str">
        <f>IF(Main!X$2="*",VLOOKUP($A22,Main!$A:X,24),"")</f>
        <v/>
      </c>
      <c r="X22" s="1" t="str">
        <f>IF(Main!Y$2="*",VLOOKUP($A22,Main!$A:Y,25),"")</f>
        <v/>
      </c>
      <c r="Y22" s="1">
        <f t="shared" si="0"/>
        <v>3146</v>
      </c>
    </row>
    <row r="23" spans="1:25" x14ac:dyDescent="0.2">
      <c r="A23" s="3">
        <v>20</v>
      </c>
      <c r="B23" s="6" t="str">
        <f>VLOOKUP(A23,Main!A:B,2)</f>
        <v>THE FAIRWAY MEN</v>
      </c>
      <c r="C23" s="1">
        <f>IF(Main!D$2="*",VLOOKUP($A23,Main!$A:D,4),"")</f>
        <v>179</v>
      </c>
      <c r="D23" s="1">
        <f>IF(Main!E$2="*",VLOOKUP($A23,Main!$A:E,5),"")</f>
        <v>189</v>
      </c>
      <c r="E23" s="1">
        <f>IF(Main!F$2="*",VLOOKUP($A23,Main!$A:F,6),"")</f>
        <v>200</v>
      </c>
      <c r="F23" s="1">
        <f>IF(Main!G$2="*",VLOOKUP($A23,Main!$A:G,7),"")</f>
        <v>187</v>
      </c>
      <c r="G23" s="1">
        <f>IF(Main!H$2="*",VLOOKUP($A23,Main!$A:H,8),"")</f>
        <v>215</v>
      </c>
      <c r="H23" s="1">
        <f>IF(Main!I$2="*",VLOOKUP($A23,Main!$A:I,9),"")</f>
        <v>199</v>
      </c>
      <c r="I23" s="1">
        <f>IF(Main!J$2="*",VLOOKUP($A23,Main!$A:J,10),"")</f>
        <v>181</v>
      </c>
      <c r="J23" s="1">
        <f>IF(Main!K$2="*",VLOOKUP($A23,Main!$A:K,11),"")</f>
        <v>185</v>
      </c>
      <c r="K23" s="1">
        <f>IF(Main!L$2="*",VLOOKUP($A23,Main!$A:L,12),"")</f>
        <v>202</v>
      </c>
      <c r="L23" s="1">
        <f>IF(Main!M$2="*",VLOOKUP($A23,Main!$A:M,13),"")</f>
        <v>193</v>
      </c>
      <c r="M23" s="1">
        <f>IF(Main!N$2="*",VLOOKUP($A23,Main!$A:N,14),"")</f>
        <v>186</v>
      </c>
      <c r="N23" s="1">
        <f>IF(Main!O$2="*",VLOOKUP($A23,Main!$A:O,15),"")</f>
        <v>190</v>
      </c>
      <c r="O23" s="1">
        <f>IF(Main!P$2="*",VLOOKUP($A23,Main!$A:P,16),"")</f>
        <v>205</v>
      </c>
      <c r="P23" s="1">
        <f>IF(Main!Q$2="*",VLOOKUP($A23,Main!$A:Q,17),"")</f>
        <v>217</v>
      </c>
      <c r="Q23" s="1">
        <f>IF(Main!R$2="*",VLOOKUP($A23,Main!$A:R,18),"")</f>
        <v>209</v>
      </c>
      <c r="R23" s="1">
        <f>IF(Main!S$2="*",VLOOKUP($A23,Main!$A:S,19),"")</f>
        <v>217</v>
      </c>
      <c r="S23" s="1">
        <f>IF(Main!T$2="*",VLOOKUP($A23,Main!$A:T,20),"")</f>
        <v>221</v>
      </c>
      <c r="T23" s="1" t="str">
        <f>IF(Main!U$2="*",VLOOKUP($A23,Main!$A:U,21),"")</f>
        <v/>
      </c>
      <c r="U23" s="1" t="str">
        <f>IF(Main!V$2="*",VLOOKUP($A23,Main!$A:V,22),"")</f>
        <v/>
      </c>
      <c r="V23" s="1" t="str">
        <f>IF(Main!W$2="*",VLOOKUP($A23,Main!$A:W,23),"")</f>
        <v/>
      </c>
      <c r="W23" s="1" t="str">
        <f>IF(Main!X$2="*",VLOOKUP($A23,Main!$A:X,24),"")</f>
        <v/>
      </c>
      <c r="X23" s="1" t="str">
        <f>IF(Main!Y$2="*",VLOOKUP($A23,Main!$A:Y,25),"")</f>
        <v/>
      </c>
      <c r="Y23" s="1">
        <f t="shared" si="0"/>
        <v>3375</v>
      </c>
    </row>
    <row r="24" spans="1:25" x14ac:dyDescent="0.2">
      <c r="A24" s="3">
        <v>21</v>
      </c>
      <c r="B24" s="6" t="str">
        <f>VLOOKUP(A24,Main!A:B,2)</f>
        <v>DIRTY SANCHEZ</v>
      </c>
      <c r="C24" s="1">
        <f>IF(Main!D$2="*",VLOOKUP($A24,Main!$A:D,4),"")</f>
        <v>200</v>
      </c>
      <c r="D24" s="1">
        <f>IF(Main!E$2="*",VLOOKUP($A24,Main!$A:E,5),"")</f>
        <v>175</v>
      </c>
      <c r="E24" s="1">
        <f>IF(Main!F$2="*",VLOOKUP($A24,Main!$A:F,6),"")</f>
        <v>183</v>
      </c>
      <c r="F24" s="1">
        <f>IF(Main!G$2="*",VLOOKUP($A24,Main!$A:G,7),"")</f>
        <v>202</v>
      </c>
      <c r="G24" s="1">
        <f>IF(Main!H$2="*",VLOOKUP($A24,Main!$A:H,8),"")</f>
        <v>165</v>
      </c>
      <c r="H24" s="1">
        <f>IF(Main!I$2="*",VLOOKUP($A24,Main!$A:I,9),"")</f>
        <v>185</v>
      </c>
      <c r="I24" s="1">
        <f>IF(Main!J$2="*",VLOOKUP($A24,Main!$A:J,10),"")</f>
        <v>205</v>
      </c>
      <c r="J24" s="1">
        <f>IF(Main!K$2="*",VLOOKUP($A24,Main!$A:K,11),"")</f>
        <v>198</v>
      </c>
      <c r="K24" s="1">
        <f>IF(Main!L$2="*",VLOOKUP($A24,Main!$A:L,12),"")</f>
        <v>189</v>
      </c>
      <c r="L24" s="1">
        <f>IF(Main!M$2="*",VLOOKUP($A24,Main!$A:M,13),"")</f>
        <v>191</v>
      </c>
      <c r="M24" s="1">
        <f>IF(Main!N$2="*",VLOOKUP($A24,Main!$A:N,14),"")</f>
        <v>197</v>
      </c>
      <c r="N24" s="1">
        <f>IF(Main!O$2="*",VLOOKUP($A24,Main!$A:O,15),"")</f>
        <v>176</v>
      </c>
      <c r="O24" s="1">
        <f>IF(Main!P$2="*",VLOOKUP($A24,Main!$A:P,16),"")</f>
        <v>212</v>
      </c>
      <c r="P24" s="1">
        <f>IF(Main!Q$2="*",VLOOKUP($A24,Main!$A:Q,17),"")</f>
        <v>188</v>
      </c>
      <c r="Q24" s="1">
        <f>IF(Main!R$2="*",VLOOKUP($A24,Main!$A:R,18),"")</f>
        <v>201</v>
      </c>
      <c r="R24" s="1">
        <f>IF(Main!S$2="*",VLOOKUP($A24,Main!$A:S,19),"")</f>
        <v>192</v>
      </c>
      <c r="S24" s="1">
        <f>IF(Main!T$2="*",VLOOKUP($A24,Main!$A:T,20),"")</f>
        <v>186</v>
      </c>
      <c r="T24" s="1" t="str">
        <f>IF(Main!U$2="*",VLOOKUP($A24,Main!$A:U,21),"")</f>
        <v/>
      </c>
      <c r="U24" s="1" t="str">
        <f>IF(Main!V$2="*",VLOOKUP($A24,Main!$A:V,22),"")</f>
        <v/>
      </c>
      <c r="V24" s="1" t="str">
        <f>IF(Main!W$2="*",VLOOKUP($A24,Main!$A:W,23),"")</f>
        <v/>
      </c>
      <c r="W24" s="1" t="str">
        <f>IF(Main!X$2="*",VLOOKUP($A24,Main!$A:X,24),"")</f>
        <v/>
      </c>
      <c r="X24" s="1" t="str">
        <f>IF(Main!Y$2="*",VLOOKUP($A24,Main!$A:Y,25),"")</f>
        <v/>
      </c>
      <c r="Y24" s="1">
        <f t="shared" si="0"/>
        <v>3245</v>
      </c>
    </row>
    <row r="25" spans="1:25" x14ac:dyDescent="0.2">
      <c r="A25" s="3">
        <v>22</v>
      </c>
      <c r="B25" s="6" t="str">
        <f>VLOOKUP(A25,Main!A:B,2)</f>
        <v>KEN SLICE</v>
      </c>
      <c r="C25" s="1">
        <f>IF(Main!D$2="*",VLOOKUP($A25,Main!$A:D,4),"")</f>
        <v>187</v>
      </c>
      <c r="D25" s="1">
        <f>IF(Main!E$2="*",VLOOKUP($A25,Main!$A:E,5),"")</f>
        <v>187</v>
      </c>
      <c r="E25" s="1">
        <f>IF(Main!F$2="*",VLOOKUP($A25,Main!$A:F,6),"")</f>
        <v>179</v>
      </c>
      <c r="F25" s="1">
        <f>IF(Main!G$2="*",VLOOKUP($A25,Main!$A:G,7),"")</f>
        <v>182</v>
      </c>
      <c r="G25" s="1">
        <f>IF(Main!H$2="*",VLOOKUP($A25,Main!$A:H,8),"")</f>
        <v>192</v>
      </c>
      <c r="H25" s="1">
        <f>IF(Main!I$2="*",VLOOKUP($A25,Main!$A:I,9),"")</f>
        <v>190</v>
      </c>
      <c r="I25" s="1">
        <f>IF(Main!J$2="*",VLOOKUP($A25,Main!$A:J,10),"")</f>
        <v>204</v>
      </c>
      <c r="J25" s="1">
        <f>IF(Main!K$2="*",VLOOKUP($A25,Main!$A:K,11),"")</f>
        <v>222</v>
      </c>
      <c r="K25" s="1">
        <f>IF(Main!L$2="*",VLOOKUP($A25,Main!$A:L,12),"")</f>
        <v>197</v>
      </c>
      <c r="L25" s="1">
        <f>IF(Main!M$2="*",VLOOKUP($A25,Main!$A:M,13),"")</f>
        <v>193</v>
      </c>
      <c r="M25" s="1">
        <f>IF(Main!N$2="*",VLOOKUP($A25,Main!$A:N,14),"")</f>
        <v>225</v>
      </c>
      <c r="N25" s="1">
        <f>IF(Main!O$2="*",VLOOKUP($A25,Main!$A:O,15),"")</f>
        <v>195</v>
      </c>
      <c r="O25" s="1">
        <f>IF(Main!P$2="*",VLOOKUP($A25,Main!$A:P,16),"")</f>
        <v>204</v>
      </c>
      <c r="P25" s="1">
        <f>IF(Main!Q$2="*",VLOOKUP($A25,Main!$A:Q,17),"")</f>
        <v>225</v>
      </c>
      <c r="Q25" s="1">
        <f>IF(Main!R$2="*",VLOOKUP($A25,Main!$A:R,18),"")</f>
        <v>225</v>
      </c>
      <c r="R25" s="1">
        <f>IF(Main!S$2="*",VLOOKUP($A25,Main!$A:S,19),"")</f>
        <v>225</v>
      </c>
      <c r="S25" s="1">
        <f>IF(Main!T$2="*",VLOOKUP($A25,Main!$A:T,20),"")</f>
        <v>225</v>
      </c>
      <c r="T25" s="1" t="str">
        <f>IF(Main!U$2="*",VLOOKUP($A25,Main!$A:U,21),"")</f>
        <v/>
      </c>
      <c r="U25" s="1" t="str">
        <f>IF(Main!V$2="*",VLOOKUP($A25,Main!$A:V,22),"")</f>
        <v/>
      </c>
      <c r="V25" s="1" t="str">
        <f>IF(Main!W$2="*",VLOOKUP($A25,Main!$A:W,23),"")</f>
        <v/>
      </c>
      <c r="W25" s="1" t="str">
        <f>IF(Main!X$2="*",VLOOKUP($A25,Main!$A:X,24),"")</f>
        <v/>
      </c>
      <c r="X25" s="1" t="str">
        <f>IF(Main!Y$2="*",VLOOKUP($A25,Main!$A:Y,25),"")</f>
        <v/>
      </c>
      <c r="Y25" s="1">
        <f t="shared" si="0"/>
        <v>3457</v>
      </c>
    </row>
    <row r="26" spans="1:25" x14ac:dyDescent="0.2">
      <c r="A26" s="3">
        <v>23</v>
      </c>
      <c r="B26" s="6" t="str">
        <f>VLOOKUP(A26,Main!A:B,2)</f>
        <v>CROWAHOLICS</v>
      </c>
      <c r="C26" s="1">
        <f>IF(Main!D$2="*",VLOOKUP($A26,Main!$A:D,4),"")</f>
        <v>180</v>
      </c>
      <c r="D26" s="1">
        <f>IF(Main!E$2="*",VLOOKUP($A26,Main!$A:E,5),"")</f>
        <v>188</v>
      </c>
      <c r="E26" s="1">
        <f>IF(Main!F$2="*",VLOOKUP($A26,Main!$A:F,6),"")</f>
        <v>164</v>
      </c>
      <c r="F26" s="1">
        <f>IF(Main!G$2="*",VLOOKUP($A26,Main!$A:G,7),"")</f>
        <v>189</v>
      </c>
      <c r="G26" s="1">
        <f>IF(Main!H$2="*",VLOOKUP($A26,Main!$A:H,8),"")</f>
        <v>177</v>
      </c>
      <c r="H26" s="1">
        <f>IF(Main!I$2="*",VLOOKUP($A26,Main!$A:I,9),"")</f>
        <v>183</v>
      </c>
      <c r="I26" s="1">
        <f>IF(Main!J$2="*",VLOOKUP($A26,Main!$A:J,10),"")</f>
        <v>177</v>
      </c>
      <c r="J26" s="1">
        <f>IF(Main!K$2="*",VLOOKUP($A26,Main!$A:K,11),"")</f>
        <v>170</v>
      </c>
      <c r="K26" s="1">
        <f>IF(Main!L$2="*",VLOOKUP($A26,Main!$A:L,12),"")</f>
        <v>181</v>
      </c>
      <c r="L26" s="1">
        <f>IF(Main!M$2="*",VLOOKUP($A26,Main!$A:M,13),"")</f>
        <v>210</v>
      </c>
      <c r="M26" s="1">
        <f>IF(Main!N$2="*",VLOOKUP($A26,Main!$A:N,14),"")</f>
        <v>191</v>
      </c>
      <c r="N26" s="1">
        <f>IF(Main!O$2="*",VLOOKUP($A26,Main!$A:O,15),"")</f>
        <v>168</v>
      </c>
      <c r="O26" s="1">
        <f>IF(Main!P$2="*",VLOOKUP($A26,Main!$A:P,16),"")</f>
        <v>172</v>
      </c>
      <c r="P26" s="1">
        <f>IF(Main!Q$2="*",VLOOKUP($A26,Main!$A:Q,17),"")</f>
        <v>177</v>
      </c>
      <c r="Q26" s="1">
        <f>IF(Main!R$2="*",VLOOKUP($A26,Main!$A:R,18),"")</f>
        <v>194</v>
      </c>
      <c r="R26" s="1">
        <f>IF(Main!S$2="*",VLOOKUP($A26,Main!$A:S,19),"")</f>
        <v>182</v>
      </c>
      <c r="S26" s="1">
        <f>IF(Main!T$2="*",VLOOKUP($A26,Main!$A:T,20),"")</f>
        <v>184</v>
      </c>
      <c r="T26" s="1" t="str">
        <f>IF(Main!U$2="*",VLOOKUP($A26,Main!$A:U,21),"")</f>
        <v/>
      </c>
      <c r="U26" s="1" t="str">
        <f>IF(Main!V$2="*",VLOOKUP($A26,Main!$A:V,22),"")</f>
        <v/>
      </c>
      <c r="V26" s="1" t="str">
        <f>IF(Main!W$2="*",VLOOKUP($A26,Main!$A:W,23),"")</f>
        <v/>
      </c>
      <c r="W26" s="1" t="str">
        <f>IF(Main!X$2="*",VLOOKUP($A26,Main!$A:X,24),"")</f>
        <v/>
      </c>
      <c r="X26" s="1" t="str">
        <f>IF(Main!Y$2="*",VLOOKUP($A26,Main!$A:Y,25),"")</f>
        <v/>
      </c>
      <c r="Y26" s="1">
        <f t="shared" si="0"/>
        <v>3087</v>
      </c>
    </row>
    <row r="27" spans="1:25" x14ac:dyDescent="0.2">
      <c r="A27" s="3">
        <v>24</v>
      </c>
      <c r="B27" s="6" t="str">
        <f>VLOOKUP(A27,Main!A:B,2)</f>
        <v>FLINTSTONES</v>
      </c>
      <c r="C27" s="1">
        <f>IF(Main!D$2="*",VLOOKUP($A27,Main!$A:D,4),"")</f>
        <v>206</v>
      </c>
      <c r="D27" s="1">
        <f>IF(Main!E$2="*",VLOOKUP($A27,Main!$A:E,5),"")</f>
        <v>200</v>
      </c>
      <c r="E27" s="1">
        <f>IF(Main!F$2="*",VLOOKUP($A27,Main!$A:F,6),"")</f>
        <v>210</v>
      </c>
      <c r="F27" s="1">
        <f>IF(Main!G$2="*",VLOOKUP($A27,Main!$A:G,7),"")</f>
        <v>202</v>
      </c>
      <c r="G27" s="1">
        <f>IF(Main!H$2="*",VLOOKUP($A27,Main!$A:H,8),"")</f>
        <v>210</v>
      </c>
      <c r="H27" s="1">
        <f>IF(Main!I$2="*",VLOOKUP($A27,Main!$A:I,9),"")</f>
        <v>206</v>
      </c>
      <c r="I27" s="1">
        <f>IF(Main!J$2="*",VLOOKUP($A27,Main!$A:J,10),"")</f>
        <v>188</v>
      </c>
      <c r="J27" s="1">
        <f>IF(Main!K$2="*",VLOOKUP($A27,Main!$A:K,11),"")</f>
        <v>180</v>
      </c>
      <c r="K27" s="1">
        <f>IF(Main!L$2="*",VLOOKUP($A27,Main!$A:L,12),"")</f>
        <v>205</v>
      </c>
      <c r="L27" s="1">
        <f>IF(Main!M$2="*",VLOOKUP($A27,Main!$A:M,13),"")</f>
        <v>206</v>
      </c>
      <c r="M27" s="1">
        <f>IF(Main!N$2="*",VLOOKUP($A27,Main!$A:N,14),"")</f>
        <v>181</v>
      </c>
      <c r="N27" s="1">
        <f>IF(Main!O$2="*",VLOOKUP($A27,Main!$A:O,15),"")</f>
        <v>195</v>
      </c>
      <c r="O27" s="1">
        <f>IF(Main!P$2="*",VLOOKUP($A27,Main!$A:P,16),"")</f>
        <v>190</v>
      </c>
      <c r="P27" s="1">
        <f>IF(Main!Q$2="*",VLOOKUP($A27,Main!$A:Q,17),"")</f>
        <v>209</v>
      </c>
      <c r="Q27" s="1">
        <f>IF(Main!R$2="*",VLOOKUP($A27,Main!$A:R,18),"")</f>
        <v>191</v>
      </c>
      <c r="R27" s="1">
        <f>IF(Main!S$2="*",VLOOKUP($A27,Main!$A:S,19),"")</f>
        <v>178</v>
      </c>
      <c r="S27" s="1">
        <f>IF(Main!T$2="*",VLOOKUP($A27,Main!$A:T,20),"")</f>
        <v>222</v>
      </c>
      <c r="T27" s="1" t="str">
        <f>IF(Main!U$2="*",VLOOKUP($A27,Main!$A:U,21),"")</f>
        <v/>
      </c>
      <c r="U27" s="1" t="str">
        <f>IF(Main!V$2="*",VLOOKUP($A27,Main!$A:V,22),"")</f>
        <v/>
      </c>
      <c r="V27" s="1" t="str">
        <f>IF(Main!W$2="*",VLOOKUP($A27,Main!$A:W,23),"")</f>
        <v/>
      </c>
      <c r="W27" s="1" t="str">
        <f>IF(Main!X$2="*",VLOOKUP($A27,Main!$A:X,24),"")</f>
        <v/>
      </c>
      <c r="X27" s="1" t="str">
        <f>IF(Main!Y$2="*",VLOOKUP($A27,Main!$A:Y,25),"")</f>
        <v/>
      </c>
      <c r="Y27" s="1">
        <f t="shared" si="0"/>
        <v>3379</v>
      </c>
    </row>
    <row r="28" spans="1:25" x14ac:dyDescent="0.2">
      <c r="A28" s="3">
        <v>25</v>
      </c>
      <c r="B28" s="6" t="str">
        <f>VLOOKUP(A28,Main!A:B,2)</f>
        <v>WOFTAM</v>
      </c>
      <c r="C28" s="1">
        <f>IF(Main!D$2="*",VLOOKUP($A28,Main!$A:D,4),"")</f>
        <v>174</v>
      </c>
      <c r="D28" s="1">
        <f>IF(Main!E$2="*",VLOOKUP($A28,Main!$A:E,5),"")</f>
        <v>188</v>
      </c>
      <c r="E28" s="1">
        <f>IF(Main!F$2="*",VLOOKUP($A28,Main!$A:F,6),"")</f>
        <v>183</v>
      </c>
      <c r="F28" s="1">
        <f>IF(Main!G$2="*",VLOOKUP($A28,Main!$A:G,7),"")</f>
        <v>195</v>
      </c>
      <c r="G28" s="1">
        <f>IF(Main!H$2="*",VLOOKUP($A28,Main!$A:H,8),"")</f>
        <v>173</v>
      </c>
      <c r="H28" s="1">
        <f>IF(Main!I$2="*",VLOOKUP($A28,Main!$A:I,9),"")</f>
        <v>186</v>
      </c>
      <c r="I28" s="1">
        <f>IF(Main!J$2="*",VLOOKUP($A28,Main!$A:J,10),"")</f>
        <v>186</v>
      </c>
      <c r="J28" s="1">
        <f>IF(Main!K$2="*",VLOOKUP($A28,Main!$A:K,11),"")</f>
        <v>188</v>
      </c>
      <c r="K28" s="1">
        <f>IF(Main!L$2="*",VLOOKUP($A28,Main!$A:L,12),"")</f>
        <v>193</v>
      </c>
      <c r="L28" s="1">
        <f>IF(Main!M$2="*",VLOOKUP($A28,Main!$A:M,13),"")</f>
        <v>178</v>
      </c>
      <c r="M28" s="1">
        <f>IF(Main!N$2="*",VLOOKUP($A28,Main!$A:N,14),"")</f>
        <v>188</v>
      </c>
      <c r="N28" s="1">
        <f>IF(Main!O$2="*",VLOOKUP($A28,Main!$A:O,15),"")</f>
        <v>203</v>
      </c>
      <c r="O28" s="1">
        <f>IF(Main!P$2="*",VLOOKUP($A28,Main!$A:P,16),"")</f>
        <v>177</v>
      </c>
      <c r="P28" s="1">
        <f>IF(Main!Q$2="*",VLOOKUP($A28,Main!$A:Q,17),"")</f>
        <v>193</v>
      </c>
      <c r="Q28" s="1">
        <f>IF(Main!R$2="*",VLOOKUP($A28,Main!$A:R,18),"")</f>
        <v>185</v>
      </c>
      <c r="R28" s="1">
        <f>IF(Main!S$2="*",VLOOKUP($A28,Main!$A:S,19),"")</f>
        <v>195</v>
      </c>
      <c r="S28" s="1">
        <f>IF(Main!T$2="*",VLOOKUP($A28,Main!$A:T,20),"")</f>
        <v>187</v>
      </c>
      <c r="T28" s="1" t="str">
        <f>IF(Main!U$2="*",VLOOKUP($A28,Main!$A:U,21),"")</f>
        <v/>
      </c>
      <c r="U28" s="1" t="str">
        <f>IF(Main!V$2="*",VLOOKUP($A28,Main!$A:V,22),"")</f>
        <v/>
      </c>
      <c r="V28" s="1" t="str">
        <f>IF(Main!W$2="*",VLOOKUP($A28,Main!$A:W,23),"")</f>
        <v/>
      </c>
      <c r="W28" s="1" t="str">
        <f>IF(Main!X$2="*",VLOOKUP($A28,Main!$A:X,24),"")</f>
        <v/>
      </c>
      <c r="X28" s="1" t="str">
        <f>IF(Main!Y$2="*",VLOOKUP($A28,Main!$A:Y,25),"")</f>
        <v/>
      </c>
      <c r="Y28" s="1">
        <f t="shared" si="0"/>
        <v>3172</v>
      </c>
    </row>
    <row r="29" spans="1:25" x14ac:dyDescent="0.2">
      <c r="A29" s="3">
        <v>26</v>
      </c>
      <c r="B29" s="6" t="str">
        <f>VLOOKUP(A29,Main!A:B,2)</f>
        <v>GUN N ROSES</v>
      </c>
      <c r="C29" s="1">
        <f>IF(Main!D$2="*",VLOOKUP($A29,Main!$A:D,4),"")</f>
        <v>164</v>
      </c>
      <c r="D29" s="1">
        <f>IF(Main!E$2="*",VLOOKUP($A29,Main!$A:E,5),"")</f>
        <v>182</v>
      </c>
      <c r="E29" s="1">
        <f>IF(Main!F$2="*",VLOOKUP($A29,Main!$A:F,6),"")</f>
        <v>190</v>
      </c>
      <c r="F29" s="1">
        <f>IF(Main!G$2="*",VLOOKUP($A29,Main!$A:G,7),"")</f>
        <v>199</v>
      </c>
      <c r="G29" s="1">
        <f>IF(Main!H$2="*",VLOOKUP($A29,Main!$A:H,8),"")</f>
        <v>190</v>
      </c>
      <c r="H29" s="1">
        <f>IF(Main!I$2="*",VLOOKUP($A29,Main!$A:I,9),"")</f>
        <v>190</v>
      </c>
      <c r="I29" s="1">
        <f>IF(Main!J$2="*",VLOOKUP($A29,Main!$A:J,10),"")</f>
        <v>178</v>
      </c>
      <c r="J29" s="1">
        <f>IF(Main!K$2="*",VLOOKUP($A29,Main!$A:K,11),"")</f>
        <v>175</v>
      </c>
      <c r="K29" s="1">
        <f>IF(Main!L$2="*",VLOOKUP($A29,Main!$A:L,12),"")</f>
        <v>181</v>
      </c>
      <c r="L29" s="1">
        <f>IF(Main!M$2="*",VLOOKUP($A29,Main!$A:M,13),"")</f>
        <v>192</v>
      </c>
      <c r="M29" s="1">
        <f>IF(Main!N$2="*",VLOOKUP($A29,Main!$A:N,14),"")</f>
        <v>177</v>
      </c>
      <c r="N29" s="1">
        <f>IF(Main!O$2="*",VLOOKUP($A29,Main!$A:O,15),"")</f>
        <v>181</v>
      </c>
      <c r="O29" s="1">
        <f>IF(Main!P$2="*",VLOOKUP($A29,Main!$A:P,16),"")</f>
        <v>190</v>
      </c>
      <c r="P29" s="1">
        <f>IF(Main!Q$2="*",VLOOKUP($A29,Main!$A:Q,17),"")</f>
        <v>183</v>
      </c>
      <c r="Q29" s="1">
        <f>IF(Main!R$2="*",VLOOKUP($A29,Main!$A:R,18),"")</f>
        <v>190</v>
      </c>
      <c r="R29" s="1">
        <f>IF(Main!S$2="*",VLOOKUP($A29,Main!$A:S,19),"")</f>
        <v>198</v>
      </c>
      <c r="S29" s="1">
        <f>IF(Main!T$2="*",VLOOKUP($A29,Main!$A:T,20),"")</f>
        <v>176</v>
      </c>
      <c r="T29" s="1" t="str">
        <f>IF(Main!U$2="*",VLOOKUP($A29,Main!$A:U,21),"")</f>
        <v/>
      </c>
      <c r="U29" s="1" t="str">
        <f>IF(Main!V$2="*",VLOOKUP($A29,Main!$A:V,22),"")</f>
        <v/>
      </c>
      <c r="V29" s="1" t="str">
        <f>IF(Main!W$2="*",VLOOKUP($A29,Main!$A:W,23),"")</f>
        <v/>
      </c>
      <c r="W29" s="1" t="str">
        <f>IF(Main!X$2="*",VLOOKUP($A29,Main!$A:X,24),"")</f>
        <v/>
      </c>
      <c r="X29" s="1" t="str">
        <f>IF(Main!Y$2="*",VLOOKUP($A29,Main!$A:Y,25),"")</f>
        <v/>
      </c>
      <c r="Y29" s="1">
        <f t="shared" si="0"/>
        <v>3136</v>
      </c>
    </row>
    <row r="30" spans="1:25" x14ac:dyDescent="0.2">
      <c r="A30" s="3">
        <v>27</v>
      </c>
      <c r="B30" s="6" t="str">
        <f>VLOOKUP(A30,Main!A:B,2)</f>
        <v>FLOGGERS</v>
      </c>
      <c r="C30" s="1">
        <f>IF(Main!D$2="*",VLOOKUP($A30,Main!$A:D,4),"")</f>
        <v>186</v>
      </c>
      <c r="D30" s="1">
        <f>IF(Main!E$2="*",VLOOKUP($A30,Main!$A:E,5),"")</f>
        <v>201</v>
      </c>
      <c r="E30" s="1">
        <f>IF(Main!F$2="*",VLOOKUP($A30,Main!$A:F,6),"")</f>
        <v>186</v>
      </c>
      <c r="F30" s="1">
        <f>IF(Main!G$2="*",VLOOKUP($A30,Main!$A:G,7),"")</f>
        <v>190</v>
      </c>
      <c r="G30" s="1">
        <f>IF(Main!H$2="*",VLOOKUP($A30,Main!$A:H,8),"")</f>
        <v>178</v>
      </c>
      <c r="H30" s="1">
        <f>IF(Main!I$2="*",VLOOKUP($A30,Main!$A:I,9),"")</f>
        <v>202</v>
      </c>
      <c r="I30" s="1">
        <f>IF(Main!J$2="*",VLOOKUP($A30,Main!$A:J,10),"")</f>
        <v>191</v>
      </c>
      <c r="J30" s="1">
        <f>IF(Main!K$2="*",VLOOKUP($A30,Main!$A:K,11),"")</f>
        <v>200</v>
      </c>
      <c r="K30" s="1">
        <f>IF(Main!L$2="*",VLOOKUP($A30,Main!$A:L,12),"")</f>
        <v>168</v>
      </c>
      <c r="L30" s="1">
        <f>IF(Main!M$2="*",VLOOKUP($A30,Main!$A:M,13),"")</f>
        <v>195</v>
      </c>
      <c r="M30" s="1">
        <f>IF(Main!N$2="*",VLOOKUP($A30,Main!$A:N,14),"")</f>
        <v>199</v>
      </c>
      <c r="N30" s="1">
        <f>IF(Main!O$2="*",VLOOKUP($A30,Main!$A:O,15),"")</f>
        <v>188</v>
      </c>
      <c r="O30" s="1">
        <f>IF(Main!P$2="*",VLOOKUP($A30,Main!$A:P,16),"")</f>
        <v>174</v>
      </c>
      <c r="P30" s="1">
        <f>IF(Main!Q$2="*",VLOOKUP($A30,Main!$A:Q,17),"")</f>
        <v>187</v>
      </c>
      <c r="Q30" s="1">
        <f>IF(Main!R$2="*",VLOOKUP($A30,Main!$A:R,18),"")</f>
        <v>183</v>
      </c>
      <c r="R30" s="1">
        <f>IF(Main!S$2="*",VLOOKUP($A30,Main!$A:S,19),"")</f>
        <v>205</v>
      </c>
      <c r="S30" s="1">
        <f>IF(Main!T$2="*",VLOOKUP($A30,Main!$A:T,20),"")</f>
        <v>195</v>
      </c>
      <c r="T30" s="1" t="str">
        <f>IF(Main!U$2="*",VLOOKUP($A30,Main!$A:U,21),"")</f>
        <v/>
      </c>
      <c r="U30" s="1" t="str">
        <f>IF(Main!V$2="*",VLOOKUP($A30,Main!$A:V,22),"")</f>
        <v/>
      </c>
      <c r="V30" s="1" t="str">
        <f>IF(Main!W$2="*",VLOOKUP($A30,Main!$A:W,23),"")</f>
        <v/>
      </c>
      <c r="W30" s="1" t="str">
        <f>IF(Main!X$2="*",VLOOKUP($A30,Main!$A:X,24),"")</f>
        <v/>
      </c>
      <c r="X30" s="1" t="str">
        <f>IF(Main!Y$2="*",VLOOKUP($A30,Main!$A:Y,25),"")</f>
        <v/>
      </c>
      <c r="Y30" s="1">
        <f t="shared" si="0"/>
        <v>3228</v>
      </c>
    </row>
    <row r="31" spans="1:25" x14ac:dyDescent="0.2">
      <c r="A31" s="3">
        <v>28</v>
      </c>
      <c r="B31" s="6" t="str">
        <f>VLOOKUP(A31,Main!A:B,2)</f>
        <v>BRADMANS</v>
      </c>
      <c r="C31" s="1">
        <f>IF(Main!D$2="*",VLOOKUP($A31,Main!$A:D,4),"")</f>
        <v>183</v>
      </c>
      <c r="D31" s="1">
        <f>IF(Main!E$2="*",VLOOKUP($A31,Main!$A:E,5),"")</f>
        <v>186</v>
      </c>
      <c r="E31" s="1">
        <f>IF(Main!F$2="*",VLOOKUP($A31,Main!$A:F,6),"")</f>
        <v>184</v>
      </c>
      <c r="F31" s="1">
        <f>IF(Main!G$2="*",VLOOKUP($A31,Main!$A:G,7),"")</f>
        <v>195</v>
      </c>
      <c r="G31" s="1">
        <f>IF(Main!H$2="*",VLOOKUP($A31,Main!$A:H,8),"")</f>
        <v>188</v>
      </c>
      <c r="H31" s="1">
        <f>IF(Main!I$2="*",VLOOKUP($A31,Main!$A:I,9),"")</f>
        <v>176</v>
      </c>
      <c r="I31" s="1">
        <f>IF(Main!J$2="*",VLOOKUP($A31,Main!$A:J,10),"")</f>
        <v>205</v>
      </c>
      <c r="J31" s="1">
        <f>IF(Main!K$2="*",VLOOKUP($A31,Main!$A:K,11),"")</f>
        <v>196</v>
      </c>
      <c r="K31" s="1">
        <f>IF(Main!L$2="*",VLOOKUP($A31,Main!$A:L,12),"")</f>
        <v>204</v>
      </c>
      <c r="L31" s="1">
        <f>IF(Main!M$2="*",VLOOKUP($A31,Main!$A:M,13),"")</f>
        <v>195</v>
      </c>
      <c r="M31" s="1">
        <f>IF(Main!N$2="*",VLOOKUP($A31,Main!$A:N,14),"")</f>
        <v>202</v>
      </c>
      <c r="N31" s="1">
        <f>IF(Main!O$2="*",VLOOKUP($A31,Main!$A:O,15),"")</f>
        <v>184</v>
      </c>
      <c r="O31" s="1">
        <f>IF(Main!P$2="*",VLOOKUP($A31,Main!$A:P,16),"")</f>
        <v>196</v>
      </c>
      <c r="P31" s="1">
        <f>IF(Main!Q$2="*",VLOOKUP($A31,Main!$A:Q,17),"")</f>
        <v>200</v>
      </c>
      <c r="Q31" s="1">
        <f>IF(Main!R$2="*",VLOOKUP($A31,Main!$A:R,18),"")</f>
        <v>203</v>
      </c>
      <c r="R31" s="1">
        <f>IF(Main!S$2="*",VLOOKUP($A31,Main!$A:S,19),"")</f>
        <v>216</v>
      </c>
      <c r="S31" s="1">
        <f>IF(Main!T$2="*",VLOOKUP($A31,Main!$A:T,20),"")</f>
        <v>202</v>
      </c>
      <c r="T31" s="1" t="str">
        <f>IF(Main!U$2="*",VLOOKUP($A31,Main!$A:U,21),"")</f>
        <v/>
      </c>
      <c r="U31" s="1" t="str">
        <f>IF(Main!V$2="*",VLOOKUP($A31,Main!$A:V,22),"")</f>
        <v/>
      </c>
      <c r="V31" s="1" t="str">
        <f>IF(Main!W$2="*",VLOOKUP($A31,Main!$A:W,23),"")</f>
        <v/>
      </c>
      <c r="W31" s="1" t="str">
        <f>IF(Main!X$2="*",VLOOKUP($A31,Main!$A:X,24),"")</f>
        <v/>
      </c>
      <c r="X31" s="1" t="str">
        <f>IF(Main!Y$2="*",VLOOKUP($A31,Main!$A:Y,25),"")</f>
        <v/>
      </c>
      <c r="Y31" s="1">
        <f t="shared" si="0"/>
        <v>3315</v>
      </c>
    </row>
    <row r="32" spans="1:25" x14ac:dyDescent="0.2">
      <c r="A32" s="3">
        <v>29</v>
      </c>
      <c r="B32" s="6" t="str">
        <f>VLOOKUP(A32,Main!A:B,2)</f>
        <v>INSIDERS</v>
      </c>
      <c r="C32" s="1">
        <f>IF(Main!D$2="*",VLOOKUP($A32,Main!$A:D,4),"")</f>
        <v>178</v>
      </c>
      <c r="D32" s="1">
        <f>IF(Main!E$2="*",VLOOKUP($A32,Main!$A:E,5),"")</f>
        <v>177</v>
      </c>
      <c r="E32" s="1">
        <f>IF(Main!F$2="*",VLOOKUP($A32,Main!$A:F,6),"")</f>
        <v>180</v>
      </c>
      <c r="F32" s="1">
        <f>IF(Main!G$2="*",VLOOKUP($A32,Main!$A:G,7),"")</f>
        <v>175</v>
      </c>
      <c r="G32" s="1">
        <f>IF(Main!H$2="*",VLOOKUP($A32,Main!$A:H,8),"")</f>
        <v>192</v>
      </c>
      <c r="H32" s="1">
        <f>IF(Main!I$2="*",VLOOKUP($A32,Main!$A:I,9),"")</f>
        <v>184</v>
      </c>
      <c r="I32" s="1">
        <f>IF(Main!J$2="*",VLOOKUP($A32,Main!$A:J,10),"")</f>
        <v>197</v>
      </c>
      <c r="J32" s="1">
        <f>IF(Main!K$2="*",VLOOKUP($A32,Main!$A:K,11),"")</f>
        <v>183</v>
      </c>
      <c r="K32" s="1">
        <f>IF(Main!L$2="*",VLOOKUP($A32,Main!$A:L,12),"")</f>
        <v>195</v>
      </c>
      <c r="L32" s="1">
        <f>IF(Main!M$2="*",VLOOKUP($A32,Main!$A:M,13),"")</f>
        <v>181</v>
      </c>
      <c r="M32" s="1">
        <f>IF(Main!N$2="*",VLOOKUP($A32,Main!$A:N,14),"")</f>
        <v>199</v>
      </c>
      <c r="N32" s="1">
        <f>IF(Main!O$2="*",VLOOKUP($A32,Main!$A:O,15),"")</f>
        <v>196</v>
      </c>
      <c r="O32" s="1">
        <f>IF(Main!P$2="*",VLOOKUP($A32,Main!$A:P,16),"")</f>
        <v>213</v>
      </c>
      <c r="P32" s="1">
        <f>IF(Main!Q$2="*",VLOOKUP($A32,Main!$A:Q,17),"")</f>
        <v>209</v>
      </c>
      <c r="Q32" s="1">
        <f>IF(Main!R$2="*",VLOOKUP($A32,Main!$A:R,18),"")</f>
        <v>214</v>
      </c>
      <c r="R32" s="1">
        <f>IF(Main!S$2="*",VLOOKUP($A32,Main!$A:S,19),"")</f>
        <v>209</v>
      </c>
      <c r="S32" s="1">
        <f>IF(Main!T$2="*",VLOOKUP($A32,Main!$A:T,20),"")</f>
        <v>223</v>
      </c>
      <c r="T32" s="1" t="str">
        <f>IF(Main!U$2="*",VLOOKUP($A32,Main!$A:U,21),"")</f>
        <v/>
      </c>
      <c r="U32" s="1" t="str">
        <f>IF(Main!V$2="*",VLOOKUP($A32,Main!$A:V,22),"")</f>
        <v/>
      </c>
      <c r="V32" s="1" t="str">
        <f>IF(Main!W$2="*",VLOOKUP($A32,Main!$A:W,23),"")</f>
        <v/>
      </c>
      <c r="W32" s="1" t="str">
        <f>IF(Main!X$2="*",VLOOKUP($A32,Main!$A:X,24),"")</f>
        <v/>
      </c>
      <c r="X32" s="1" t="str">
        <f>IF(Main!Y$2="*",VLOOKUP($A32,Main!$A:Y,25),"")</f>
        <v/>
      </c>
      <c r="Y32" s="1">
        <f t="shared" si="0"/>
        <v>3305</v>
      </c>
    </row>
    <row r="33" spans="1:25" x14ac:dyDescent="0.2">
      <c r="A33" s="3">
        <v>30</v>
      </c>
      <c r="B33" s="6" t="str">
        <f>VLOOKUP(A33,Main!A:B,2)</f>
        <v>WHENS SMOKO</v>
      </c>
      <c r="C33" s="1">
        <f>IF(Main!D$2="*",VLOOKUP($A33,Main!$A:D,4),"")</f>
        <v>191</v>
      </c>
      <c r="D33" s="1">
        <f>IF(Main!E$2="*",VLOOKUP($A33,Main!$A:E,5),"")</f>
        <v>179</v>
      </c>
      <c r="E33" s="1">
        <f>IF(Main!F$2="*",VLOOKUP($A33,Main!$A:F,6),"")</f>
        <v>172</v>
      </c>
      <c r="F33" s="1">
        <f>IF(Main!G$2="*",VLOOKUP($A33,Main!$A:G,7),"")</f>
        <v>171</v>
      </c>
      <c r="G33" s="1">
        <f>IF(Main!H$2="*",VLOOKUP($A33,Main!$A:H,8),"")</f>
        <v>170</v>
      </c>
      <c r="H33" s="1">
        <f>IF(Main!I$2="*",VLOOKUP($A33,Main!$A:I,9),"")</f>
        <v>185</v>
      </c>
      <c r="I33" s="1">
        <f>IF(Main!J$2="*",VLOOKUP($A33,Main!$A:J,10),"")</f>
        <v>203</v>
      </c>
      <c r="J33" s="1">
        <f>IF(Main!K$2="*",VLOOKUP($A33,Main!$A:K,11),"")</f>
        <v>180</v>
      </c>
      <c r="K33" s="1">
        <f>IF(Main!L$2="*",VLOOKUP($A33,Main!$A:L,12),"")</f>
        <v>186</v>
      </c>
      <c r="L33" s="1">
        <f>IF(Main!M$2="*",VLOOKUP($A33,Main!$A:M,13),"")</f>
        <v>216</v>
      </c>
      <c r="M33" s="1">
        <f>IF(Main!N$2="*",VLOOKUP($A33,Main!$A:N,14),"")</f>
        <v>195</v>
      </c>
      <c r="N33" s="1">
        <f>IF(Main!O$2="*",VLOOKUP($A33,Main!$A:O,15),"")</f>
        <v>184</v>
      </c>
      <c r="O33" s="1">
        <f>IF(Main!P$2="*",VLOOKUP($A33,Main!$A:P,16),"")</f>
        <v>201</v>
      </c>
      <c r="P33" s="1">
        <f>IF(Main!Q$2="*",VLOOKUP($A33,Main!$A:Q,17),"")</f>
        <v>208</v>
      </c>
      <c r="Q33" s="1">
        <f>IF(Main!R$2="*",VLOOKUP($A33,Main!$A:R,18),"")</f>
        <v>222</v>
      </c>
      <c r="R33" s="1">
        <f>IF(Main!S$2="*",VLOOKUP($A33,Main!$A:S,19),"")</f>
        <v>195</v>
      </c>
      <c r="S33" s="1">
        <f>IF(Main!T$2="*",VLOOKUP($A33,Main!$A:T,20),"")</f>
        <v>225</v>
      </c>
      <c r="T33" s="1" t="str">
        <f>IF(Main!U$2="*",VLOOKUP($A33,Main!$A:U,21),"")</f>
        <v/>
      </c>
      <c r="U33" s="1" t="str">
        <f>IF(Main!V$2="*",VLOOKUP($A33,Main!$A:V,22),"")</f>
        <v/>
      </c>
      <c r="V33" s="1" t="str">
        <f>IF(Main!W$2="*",VLOOKUP($A33,Main!$A:W,23),"")</f>
        <v/>
      </c>
      <c r="W33" s="1" t="str">
        <f>IF(Main!X$2="*",VLOOKUP($A33,Main!$A:X,24),"")</f>
        <v/>
      </c>
      <c r="X33" s="1" t="str">
        <f>IF(Main!Y$2="*",VLOOKUP($A33,Main!$A:Y,25),"")</f>
        <v/>
      </c>
      <c r="Y33" s="1">
        <f t="shared" si="0"/>
        <v>3283</v>
      </c>
    </row>
    <row r="34" spans="1:25" x14ac:dyDescent="0.2">
      <c r="A34" s="3">
        <v>31</v>
      </c>
      <c r="B34" s="6" t="str">
        <f>VLOOKUP(A34,Main!A:B,2)</f>
        <v>LARRY'S MATES</v>
      </c>
      <c r="C34" s="1">
        <f>IF(Main!D$2="*",VLOOKUP($A34,Main!$A:D,4),"")</f>
        <v>186</v>
      </c>
      <c r="D34" s="1">
        <f>IF(Main!E$2="*",VLOOKUP($A34,Main!$A:E,5),"")</f>
        <v>172</v>
      </c>
      <c r="E34" s="1">
        <f>IF(Main!F$2="*",VLOOKUP($A34,Main!$A:F,6),"")</f>
        <v>181</v>
      </c>
      <c r="F34" s="1">
        <f>IF(Main!G$2="*",VLOOKUP($A34,Main!$A:G,7),"")</f>
        <v>159</v>
      </c>
      <c r="G34" s="1">
        <f>IF(Main!H$2="*",VLOOKUP($A34,Main!$A:H,8),"")</f>
        <v>175</v>
      </c>
      <c r="H34" s="1">
        <f>IF(Main!I$2="*",VLOOKUP($A34,Main!$A:I,9),"")</f>
        <v>190</v>
      </c>
      <c r="I34" s="1">
        <f>IF(Main!J$2="*",VLOOKUP($A34,Main!$A:J,10),"")</f>
        <v>201</v>
      </c>
      <c r="J34" s="1">
        <f>IF(Main!K$2="*",VLOOKUP($A34,Main!$A:K,11),"")</f>
        <v>178</v>
      </c>
      <c r="K34" s="1">
        <f>IF(Main!L$2="*",VLOOKUP($A34,Main!$A:L,12),"")</f>
        <v>197</v>
      </c>
      <c r="L34" s="1">
        <f>IF(Main!M$2="*",VLOOKUP($A34,Main!$A:M,13),"")</f>
        <v>214</v>
      </c>
      <c r="M34" s="1">
        <f>IF(Main!N$2="*",VLOOKUP($A34,Main!$A:N,14),"")</f>
        <v>193</v>
      </c>
      <c r="N34" s="1">
        <f>IF(Main!O$2="*",VLOOKUP($A34,Main!$A:O,15),"")</f>
        <v>196</v>
      </c>
      <c r="O34" s="1">
        <f>IF(Main!P$2="*",VLOOKUP($A34,Main!$A:P,16),"")</f>
        <v>206</v>
      </c>
      <c r="P34" s="1">
        <f>IF(Main!Q$2="*",VLOOKUP($A34,Main!$A:Q,17),"")</f>
        <v>213</v>
      </c>
      <c r="Q34" s="1">
        <f>IF(Main!R$2="*",VLOOKUP($A34,Main!$A:R,18),"")</f>
        <v>211</v>
      </c>
      <c r="R34" s="1">
        <f>IF(Main!S$2="*",VLOOKUP($A34,Main!$A:S,19),"")</f>
        <v>179</v>
      </c>
      <c r="S34" s="1">
        <f>IF(Main!T$2="*",VLOOKUP($A34,Main!$A:T,20),"")</f>
        <v>174</v>
      </c>
      <c r="T34" s="1" t="str">
        <f>IF(Main!U$2="*",VLOOKUP($A34,Main!$A:U,21),"")</f>
        <v/>
      </c>
      <c r="U34" s="1" t="str">
        <f>IF(Main!V$2="*",VLOOKUP($A34,Main!$A:V,22),"")</f>
        <v/>
      </c>
      <c r="V34" s="1" t="str">
        <f>IF(Main!W$2="*",VLOOKUP($A34,Main!$A:W,23),"")</f>
        <v/>
      </c>
      <c r="W34" s="1" t="str">
        <f>IF(Main!X$2="*",VLOOKUP($A34,Main!$A:X,24),"")</f>
        <v/>
      </c>
      <c r="X34" s="1" t="str">
        <f>IF(Main!Y$2="*",VLOOKUP($A34,Main!$A:Y,25),"")</f>
        <v/>
      </c>
      <c r="Y34" s="1">
        <f t="shared" si="0"/>
        <v>3225</v>
      </c>
    </row>
    <row r="35" spans="1:25" x14ac:dyDescent="0.2">
      <c r="A35" s="3">
        <v>32</v>
      </c>
      <c r="B35" s="6" t="str">
        <f>VLOOKUP(A35,Main!A:B,2)</f>
        <v>BALD EAGLES</v>
      </c>
      <c r="C35" s="1">
        <f>IF(Main!D$2="*",VLOOKUP($A35,Main!$A:D,4),"")</f>
        <v>166</v>
      </c>
      <c r="D35" s="1">
        <f>IF(Main!E$2="*",VLOOKUP($A35,Main!$A:E,5),"")</f>
        <v>186</v>
      </c>
      <c r="E35" s="1">
        <f>IF(Main!F$2="*",VLOOKUP($A35,Main!$A:F,6),"")</f>
        <v>180</v>
      </c>
      <c r="F35" s="1">
        <f>IF(Main!G$2="*",VLOOKUP($A35,Main!$A:G,7),"")</f>
        <v>175</v>
      </c>
      <c r="G35" s="1">
        <f>IF(Main!H$2="*",VLOOKUP($A35,Main!$A:H,8),"")</f>
        <v>188</v>
      </c>
      <c r="H35" s="1">
        <f>IF(Main!I$2="*",VLOOKUP($A35,Main!$A:I,9),"")</f>
        <v>198</v>
      </c>
      <c r="I35" s="1">
        <f>IF(Main!J$2="*",VLOOKUP($A35,Main!$A:J,10),"")</f>
        <v>175</v>
      </c>
      <c r="J35" s="1">
        <f>IF(Main!K$2="*",VLOOKUP($A35,Main!$A:K,11),"")</f>
        <v>182</v>
      </c>
      <c r="K35" s="1">
        <f>IF(Main!L$2="*",VLOOKUP($A35,Main!$A:L,12),"")</f>
        <v>185</v>
      </c>
      <c r="L35" s="1">
        <f>IF(Main!M$2="*",VLOOKUP($A35,Main!$A:M,13),"")</f>
        <v>177</v>
      </c>
      <c r="M35" s="1">
        <f>IF(Main!N$2="*",VLOOKUP($A35,Main!$A:N,14),"")</f>
        <v>176</v>
      </c>
      <c r="N35" s="1">
        <f>IF(Main!O$2="*",VLOOKUP($A35,Main!$A:O,15),"")</f>
        <v>177</v>
      </c>
      <c r="O35" s="1">
        <f>IF(Main!P$2="*",VLOOKUP($A35,Main!$A:P,16),"")</f>
        <v>178</v>
      </c>
      <c r="P35" s="1">
        <f>IF(Main!Q$2="*",VLOOKUP($A35,Main!$A:Q,17),"")</f>
        <v>196</v>
      </c>
      <c r="Q35" s="1">
        <f>IF(Main!R$2="*",VLOOKUP($A35,Main!$A:R,18),"")</f>
        <v>183</v>
      </c>
      <c r="R35" s="1">
        <f>IF(Main!S$2="*",VLOOKUP($A35,Main!$A:S,19),"")</f>
        <v>187</v>
      </c>
      <c r="S35" s="1">
        <f>IF(Main!T$2="*",VLOOKUP($A35,Main!$A:T,20),"")</f>
        <v>186</v>
      </c>
      <c r="T35" s="1" t="str">
        <f>IF(Main!U$2="*",VLOOKUP($A35,Main!$A:U,21),"")</f>
        <v/>
      </c>
      <c r="U35" s="1" t="str">
        <f>IF(Main!V$2="*",VLOOKUP($A35,Main!$A:V,22),"")</f>
        <v/>
      </c>
      <c r="V35" s="1" t="str">
        <f>IF(Main!W$2="*",VLOOKUP($A35,Main!$A:W,23),"")</f>
        <v/>
      </c>
      <c r="W35" s="1" t="str">
        <f>IF(Main!X$2="*",VLOOKUP($A35,Main!$A:X,24),"")</f>
        <v/>
      </c>
      <c r="X35" s="1" t="str">
        <f>IF(Main!Y$2="*",VLOOKUP($A35,Main!$A:Y,25),"")</f>
        <v/>
      </c>
      <c r="Y35" s="1">
        <f t="shared" si="0"/>
        <v>3095</v>
      </c>
    </row>
    <row r="36" spans="1:25" x14ac:dyDescent="0.2">
      <c r="A36" s="3">
        <v>33</v>
      </c>
      <c r="B36" s="6" t="str">
        <f>VLOOKUP(A36,Main!A:B,2)</f>
        <v>PAR TEE CHICKS</v>
      </c>
      <c r="C36" s="1">
        <f>IF(Main!D$2="*",VLOOKUP($A36,Main!$A:D,4),"")</f>
        <v>193</v>
      </c>
      <c r="D36" s="1">
        <f>IF(Main!E$2="*",VLOOKUP($A36,Main!$A:E,5),"")</f>
        <v>177</v>
      </c>
      <c r="E36" s="1">
        <f>IF(Main!F$2="*",VLOOKUP($A36,Main!$A:F,6),"")</f>
        <v>195</v>
      </c>
      <c r="F36" s="1">
        <f>IF(Main!G$2="*",VLOOKUP($A36,Main!$A:G,7),"")</f>
        <v>160</v>
      </c>
      <c r="G36" s="1">
        <f>IF(Main!H$2="*",VLOOKUP($A36,Main!$A:H,8),"")</f>
        <v>200</v>
      </c>
      <c r="H36" s="1">
        <f>IF(Main!I$2="*",VLOOKUP($A36,Main!$A:I,9),"")</f>
        <v>187</v>
      </c>
      <c r="I36" s="1">
        <f>IF(Main!J$2="*",VLOOKUP($A36,Main!$A:J,10),"")</f>
        <v>202</v>
      </c>
      <c r="J36" s="1">
        <f>IF(Main!K$2="*",VLOOKUP($A36,Main!$A:K,11),"")</f>
        <v>192</v>
      </c>
      <c r="K36" s="1">
        <f>IF(Main!L$2="*",VLOOKUP($A36,Main!$A:L,12),"")</f>
        <v>198</v>
      </c>
      <c r="L36" s="1">
        <f>IF(Main!M$2="*",VLOOKUP($A36,Main!$A:M,13),"")</f>
        <v>224</v>
      </c>
      <c r="M36" s="1">
        <f>IF(Main!N$2="*",VLOOKUP($A36,Main!$A:N,14),"")</f>
        <v>211</v>
      </c>
      <c r="N36" s="1">
        <f>IF(Main!O$2="*",VLOOKUP($A36,Main!$A:O,15),"")</f>
        <v>209</v>
      </c>
      <c r="O36" s="1">
        <f>IF(Main!P$2="*",VLOOKUP($A36,Main!$A:P,16),"")</f>
        <v>208</v>
      </c>
      <c r="P36" s="1">
        <f>IF(Main!Q$2="*",VLOOKUP($A36,Main!$A:Q,17),"")</f>
        <v>209</v>
      </c>
      <c r="Q36" s="1">
        <f>IF(Main!R$2="*",VLOOKUP($A36,Main!$A:R,18),"")</f>
        <v>218</v>
      </c>
      <c r="R36" s="1">
        <f>IF(Main!S$2="*",VLOOKUP($A36,Main!$A:S,19),"")</f>
        <v>225</v>
      </c>
      <c r="S36" s="1">
        <f>IF(Main!T$2="*",VLOOKUP($A36,Main!$A:T,20),"")</f>
        <v>215</v>
      </c>
      <c r="T36" s="1" t="str">
        <f>IF(Main!U$2="*",VLOOKUP($A36,Main!$A:U,21),"")</f>
        <v/>
      </c>
      <c r="U36" s="1" t="str">
        <f>IF(Main!V$2="*",VLOOKUP($A36,Main!$A:V,22),"")</f>
        <v/>
      </c>
      <c r="V36" s="1" t="str">
        <f>IF(Main!W$2="*",VLOOKUP($A36,Main!$A:W,23),"")</f>
        <v/>
      </c>
      <c r="W36" s="1" t="str">
        <f>IF(Main!X$2="*",VLOOKUP($A36,Main!$A:X,24),"")</f>
        <v/>
      </c>
      <c r="X36" s="1" t="str">
        <f>IF(Main!Y$2="*",VLOOKUP($A36,Main!$A:Y,25),"")</f>
        <v/>
      </c>
      <c r="Y36" s="1">
        <f t="shared" si="0"/>
        <v>3423</v>
      </c>
    </row>
    <row r="37" spans="1:25" x14ac:dyDescent="0.2">
      <c r="A37" s="3">
        <v>34</v>
      </c>
      <c r="B37" s="6" t="str">
        <f>VLOOKUP(A37,Main!A:B,2)</f>
        <v>DIMPLED BALLS</v>
      </c>
      <c r="C37" s="1">
        <f>IF(Main!D$2="*",VLOOKUP($A37,Main!$A:D,4),"")</f>
        <v>172</v>
      </c>
      <c r="D37" s="1">
        <f>IF(Main!E$2="*",VLOOKUP($A37,Main!$A:E,5),"")</f>
        <v>178</v>
      </c>
      <c r="E37" s="1">
        <f>IF(Main!F$2="*",VLOOKUP($A37,Main!$A:F,6),"")</f>
        <v>180</v>
      </c>
      <c r="F37" s="1">
        <f>IF(Main!G$2="*",VLOOKUP($A37,Main!$A:G,7),"")</f>
        <v>189</v>
      </c>
      <c r="G37" s="1">
        <f>IF(Main!H$2="*",VLOOKUP($A37,Main!$A:H,8),"")</f>
        <v>187</v>
      </c>
      <c r="H37" s="1">
        <f>IF(Main!I$2="*",VLOOKUP($A37,Main!$A:I,9),"")</f>
        <v>178</v>
      </c>
      <c r="I37" s="1">
        <f>IF(Main!J$2="*",VLOOKUP($A37,Main!$A:J,10),"")</f>
        <v>177</v>
      </c>
      <c r="J37" s="1">
        <f>IF(Main!K$2="*",VLOOKUP($A37,Main!$A:K,11),"")</f>
        <v>174</v>
      </c>
      <c r="K37" s="1">
        <f>IF(Main!L$2="*",VLOOKUP($A37,Main!$A:L,12),"")</f>
        <v>173</v>
      </c>
      <c r="L37" s="1">
        <f>IF(Main!M$2="*",VLOOKUP($A37,Main!$A:M,13),"")</f>
        <v>183</v>
      </c>
      <c r="M37" s="1">
        <f>IF(Main!N$2="*",VLOOKUP($A37,Main!$A:N,14),"")</f>
        <v>187</v>
      </c>
      <c r="N37" s="1">
        <f>IF(Main!O$2="*",VLOOKUP($A37,Main!$A:O,15),"")</f>
        <v>173</v>
      </c>
      <c r="O37" s="1">
        <f>IF(Main!P$2="*",VLOOKUP($A37,Main!$A:P,16),"")</f>
        <v>180</v>
      </c>
      <c r="P37" s="1">
        <f>IF(Main!Q$2="*",VLOOKUP($A37,Main!$A:Q,17),"")</f>
        <v>188</v>
      </c>
      <c r="Q37" s="1">
        <f>IF(Main!R$2="*",VLOOKUP($A37,Main!$A:R,18),"")</f>
        <v>172</v>
      </c>
      <c r="R37" s="1">
        <f>IF(Main!S$2="*",VLOOKUP($A37,Main!$A:S,19),"")</f>
        <v>189</v>
      </c>
      <c r="S37" s="1">
        <f>IF(Main!T$2="*",VLOOKUP($A37,Main!$A:T,20),"")</f>
        <v>188</v>
      </c>
      <c r="T37" s="1" t="str">
        <f>IF(Main!U$2="*",VLOOKUP($A37,Main!$A:U,21),"")</f>
        <v/>
      </c>
      <c r="U37" s="1" t="str">
        <f>IF(Main!V$2="*",VLOOKUP($A37,Main!$A:V,22),"")</f>
        <v/>
      </c>
      <c r="V37" s="1" t="str">
        <f>IF(Main!W$2="*",VLOOKUP($A37,Main!$A:W,23),"")</f>
        <v/>
      </c>
      <c r="W37" s="1" t="str">
        <f>IF(Main!X$2="*",VLOOKUP($A37,Main!$A:X,24),"")</f>
        <v/>
      </c>
      <c r="X37" s="1" t="str">
        <f>IF(Main!Y$2="*",VLOOKUP($A37,Main!$A:Y,25),"")</f>
        <v/>
      </c>
      <c r="Y37" s="1">
        <f t="shared" si="0"/>
        <v>3068</v>
      </c>
    </row>
    <row r="38" spans="1:25" x14ac:dyDescent="0.2">
      <c r="A38" s="3">
        <v>35</v>
      </c>
      <c r="B38" s="6" t="str">
        <f>VLOOKUP(A38,Main!A:B,2)</f>
        <v>CLASS ON GRASS</v>
      </c>
      <c r="C38" s="1">
        <f>IF(Main!D$2="*",VLOOKUP($A38,Main!$A:D,4),"")</f>
        <v>167</v>
      </c>
      <c r="D38" s="1">
        <f>IF(Main!E$2="*",VLOOKUP($A38,Main!$A:E,5),"")</f>
        <v>176</v>
      </c>
      <c r="E38" s="1">
        <f>IF(Main!F$2="*",VLOOKUP($A38,Main!$A:F,6),"")</f>
        <v>176</v>
      </c>
      <c r="F38" s="1">
        <f>IF(Main!G$2="*",VLOOKUP($A38,Main!$A:G,7),"")</f>
        <v>193</v>
      </c>
      <c r="G38" s="1">
        <f>IF(Main!H$2="*",VLOOKUP($A38,Main!$A:H,8),"")</f>
        <v>161</v>
      </c>
      <c r="H38" s="1">
        <f>IF(Main!I$2="*",VLOOKUP($A38,Main!$A:I,9),"")</f>
        <v>186</v>
      </c>
      <c r="I38" s="1">
        <f>IF(Main!J$2="*",VLOOKUP($A38,Main!$A:J,10),"")</f>
        <v>189</v>
      </c>
      <c r="J38" s="1">
        <f>IF(Main!K$2="*",VLOOKUP($A38,Main!$A:K,11),"")</f>
        <v>184</v>
      </c>
      <c r="K38" s="1">
        <f>IF(Main!L$2="*",VLOOKUP($A38,Main!$A:L,12),"")</f>
        <v>197</v>
      </c>
      <c r="L38" s="1">
        <f>IF(Main!M$2="*",VLOOKUP($A38,Main!$A:M,13),"")</f>
        <v>196</v>
      </c>
      <c r="M38" s="1">
        <f>IF(Main!N$2="*",VLOOKUP($A38,Main!$A:N,14),"")</f>
        <v>190</v>
      </c>
      <c r="N38" s="1">
        <f>IF(Main!O$2="*",VLOOKUP($A38,Main!$A:O,15),"")</f>
        <v>166</v>
      </c>
      <c r="O38" s="1">
        <f>IF(Main!P$2="*",VLOOKUP($A38,Main!$A:P,16),"")</f>
        <v>186</v>
      </c>
      <c r="P38" s="1">
        <f>IF(Main!Q$2="*",VLOOKUP($A38,Main!$A:Q,17),"")</f>
        <v>172</v>
      </c>
      <c r="Q38" s="1">
        <f>IF(Main!R$2="*",VLOOKUP($A38,Main!$A:R,18),"")</f>
        <v>181</v>
      </c>
      <c r="R38" s="1">
        <f>IF(Main!S$2="*",VLOOKUP($A38,Main!$A:S,19),"")</f>
        <v>193</v>
      </c>
      <c r="S38" s="1">
        <f>IF(Main!T$2="*",VLOOKUP($A38,Main!$A:T,20),"")</f>
        <v>209</v>
      </c>
      <c r="T38" s="1" t="str">
        <f>IF(Main!U$2="*",VLOOKUP($A38,Main!$A:U,21),"")</f>
        <v/>
      </c>
      <c r="U38" s="1" t="str">
        <f>IF(Main!V$2="*",VLOOKUP($A38,Main!$A:V,22),"")</f>
        <v/>
      </c>
      <c r="V38" s="1" t="str">
        <f>IF(Main!W$2="*",VLOOKUP($A38,Main!$A:W,23),"")</f>
        <v/>
      </c>
      <c r="W38" s="1" t="str">
        <f>IF(Main!X$2="*",VLOOKUP($A38,Main!$A:X,24),"")</f>
        <v/>
      </c>
      <c r="X38" s="1" t="str">
        <f>IF(Main!Y$2="*",VLOOKUP($A38,Main!$A:Y,25),"")</f>
        <v/>
      </c>
      <c r="Y38" s="1">
        <f>SUM(C38:X38)</f>
        <v>3122</v>
      </c>
    </row>
    <row r="39" spans="1:25" x14ac:dyDescent="0.2">
      <c r="A39" s="3">
        <v>36</v>
      </c>
      <c r="B39" s="6" t="str">
        <f>VLOOKUP(A39,Main!A:B,2)</f>
        <v>DUDE, WHERES MY PAR</v>
      </c>
      <c r="C39" s="1">
        <f>IF(Main!D$2="*",VLOOKUP($A39,Main!$A:D,4),"")</f>
        <v>160</v>
      </c>
      <c r="D39" s="1">
        <f>IF(Main!E$2="*",VLOOKUP($A39,Main!$A:E,5),"")</f>
        <v>162</v>
      </c>
      <c r="E39" s="1">
        <f>IF(Main!F$2="*",VLOOKUP($A39,Main!$A:F,6),"")</f>
        <v>167</v>
      </c>
      <c r="F39" s="1">
        <f>IF(Main!G$2="*",VLOOKUP($A39,Main!$A:G,7),"")</f>
        <v>178</v>
      </c>
      <c r="G39" s="1">
        <f>IF(Main!H$2="*",VLOOKUP($A39,Main!$A:H,8),"")</f>
        <v>209</v>
      </c>
      <c r="H39" s="1">
        <f>IF(Main!I$2="*",VLOOKUP($A39,Main!$A:I,9),"")</f>
        <v>181</v>
      </c>
      <c r="I39" s="1">
        <f>IF(Main!J$2="*",VLOOKUP($A39,Main!$A:J,10),"")</f>
        <v>187</v>
      </c>
      <c r="J39" s="1">
        <f>IF(Main!K$2="*",VLOOKUP($A39,Main!$A:K,11),"")</f>
        <v>191</v>
      </c>
      <c r="K39" s="1">
        <f>IF(Main!L$2="*",VLOOKUP($A39,Main!$A:L,12),"")</f>
        <v>177</v>
      </c>
      <c r="L39" s="1">
        <f>IF(Main!M$2="*",VLOOKUP($A39,Main!$A:M,13),"")</f>
        <v>175</v>
      </c>
      <c r="M39" s="1">
        <f>IF(Main!N$2="*",VLOOKUP($A39,Main!$A:N,14),"")</f>
        <v>185</v>
      </c>
      <c r="N39" s="1">
        <f>IF(Main!O$2="*",VLOOKUP($A39,Main!$A:O,15),"")</f>
        <v>178</v>
      </c>
      <c r="O39" s="1">
        <f>IF(Main!P$2="*",VLOOKUP($A39,Main!$A:P,16),"")</f>
        <v>188</v>
      </c>
      <c r="P39" s="1">
        <f>IF(Main!Q$2="*",VLOOKUP($A39,Main!$A:Q,17),"")</f>
        <v>189</v>
      </c>
      <c r="Q39" s="1">
        <f>IF(Main!R$2="*",VLOOKUP($A39,Main!$A:R,18),"")</f>
        <v>177</v>
      </c>
      <c r="R39" s="1">
        <f>IF(Main!S$2="*",VLOOKUP($A39,Main!$A:S,19),"")</f>
        <v>204</v>
      </c>
      <c r="S39" s="1">
        <f>IF(Main!T$2="*",VLOOKUP($A39,Main!$A:T,20),"")</f>
        <v>168</v>
      </c>
      <c r="T39" s="1" t="str">
        <f>IF(Main!U$2="*",VLOOKUP($A39,Main!$A:U,21),"")</f>
        <v/>
      </c>
      <c r="U39" s="1" t="str">
        <f>IF(Main!V$2="*",VLOOKUP($A39,Main!$A:V,22),"")</f>
        <v/>
      </c>
      <c r="V39" s="1" t="str">
        <f>IF(Main!W$2="*",VLOOKUP($A39,Main!$A:W,23),"")</f>
        <v/>
      </c>
      <c r="W39" s="1" t="str">
        <f>IF(Main!X$2="*",VLOOKUP($A39,Main!$A:X,24),"")</f>
        <v/>
      </c>
      <c r="X39" s="1" t="str">
        <f>IF(Main!Y$2="*",VLOOKUP($A39,Main!$A:Y,25),"")</f>
        <v/>
      </c>
      <c r="Y39" s="1">
        <f>SUM(C39:X39)</f>
        <v>3076</v>
      </c>
    </row>
    <row r="40" spans="1:25" x14ac:dyDescent="0.2">
      <c r="A40" s="3">
        <v>37</v>
      </c>
      <c r="B40" s="6" t="str">
        <f>VLOOKUP(A40,Main!A:B,2)</f>
        <v>AIR BENDERS</v>
      </c>
      <c r="C40" s="1">
        <f>IF(Main!D$2="*",VLOOKUP($A40,Main!$A:D,4),"")</f>
        <v>225</v>
      </c>
      <c r="D40" s="1">
        <f>IF(Main!E$2="*",VLOOKUP($A40,Main!$A:E,5),"")</f>
        <v>203</v>
      </c>
      <c r="E40" s="1">
        <f>IF(Main!F$2="*",VLOOKUP($A40,Main!$A:F,6),"")</f>
        <v>204</v>
      </c>
      <c r="F40" s="1">
        <f>IF(Main!G$2="*",VLOOKUP($A40,Main!$A:G,7),"")</f>
        <v>156</v>
      </c>
      <c r="G40" s="1">
        <f>IF(Main!H$2="*",VLOOKUP($A40,Main!$A:H,8),"")</f>
        <v>183</v>
      </c>
      <c r="H40" s="1">
        <f>IF(Main!I$2="*",VLOOKUP($A40,Main!$A:I,9),"")</f>
        <v>220</v>
      </c>
      <c r="I40" s="1">
        <f>IF(Main!J$2="*",VLOOKUP($A40,Main!$A:J,10),"")</f>
        <v>214</v>
      </c>
      <c r="J40" s="1">
        <f>IF(Main!K$2="*",VLOOKUP($A40,Main!$A:K,11),"")</f>
        <v>208</v>
      </c>
      <c r="K40" s="1">
        <f>IF(Main!L$2="*",VLOOKUP($A40,Main!$A:L,12),"")</f>
        <v>203</v>
      </c>
      <c r="L40" s="1">
        <f>IF(Main!M$2="*",VLOOKUP($A40,Main!$A:M,13),"")</f>
        <v>212</v>
      </c>
      <c r="M40" s="1">
        <f>IF(Main!N$2="*",VLOOKUP($A40,Main!$A:N,14),"")</f>
        <v>218</v>
      </c>
      <c r="N40" s="1">
        <f>IF(Main!O$2="*",VLOOKUP($A40,Main!$A:O,15),"")</f>
        <v>213</v>
      </c>
      <c r="O40" s="1">
        <f>IF(Main!P$2="*",VLOOKUP($A40,Main!$A:P,16),"")</f>
        <v>218</v>
      </c>
      <c r="P40" s="1">
        <f>IF(Main!Q$2="*",VLOOKUP($A40,Main!$A:Q,17),"")</f>
        <v>211</v>
      </c>
      <c r="Q40" s="1">
        <f>IF(Main!R$2="*",VLOOKUP($A40,Main!$A:R,18),"")</f>
        <v>208</v>
      </c>
      <c r="R40" s="1">
        <f>IF(Main!S$2="*",VLOOKUP($A40,Main!$A:S,19),"")</f>
        <v>207</v>
      </c>
      <c r="S40" s="1">
        <f>IF(Main!T$2="*",VLOOKUP($A40,Main!$A:T,20),"")</f>
        <v>193</v>
      </c>
      <c r="T40" s="1" t="str">
        <f>IF(Main!U$2="*",VLOOKUP($A40,Main!$A:U,21),"")</f>
        <v/>
      </c>
      <c r="U40" s="1" t="str">
        <f>IF(Main!V$2="*",VLOOKUP($A40,Main!$A:V,22),"")</f>
        <v/>
      </c>
      <c r="V40" s="1" t="str">
        <f>IF(Main!W$2="*",VLOOKUP($A40,Main!$A:W,23),"")</f>
        <v/>
      </c>
      <c r="W40" s="1" t="str">
        <f>IF(Main!X$2="*",VLOOKUP($A40,Main!$A:X,24),"")</f>
        <v/>
      </c>
      <c r="X40" s="1" t="str">
        <f>IF(Main!Y$2="*",VLOOKUP($A40,Main!$A:Y,25),"")</f>
        <v/>
      </c>
      <c r="Y40" s="1">
        <f>SUM(C40:X40)</f>
        <v>3496</v>
      </c>
    </row>
    <row r="41" spans="1:25" x14ac:dyDescent="0.2">
      <c r="A41" s="3">
        <v>38</v>
      </c>
      <c r="B41" s="6" t="str">
        <f>VLOOKUP(A41,Main!A:B,2)</f>
        <v>SILVA FOXES</v>
      </c>
      <c r="C41" s="1">
        <f>IF(Main!D$2="*",VLOOKUP($A41,Main!$A:D,4),"")</f>
        <v>225</v>
      </c>
      <c r="D41" s="1">
        <f>IF(Main!E$2="*",VLOOKUP($A41,Main!$A:E,5),"")</f>
        <v>172</v>
      </c>
      <c r="E41" s="1">
        <f>IF(Main!F$2="*",VLOOKUP($A41,Main!$A:F,6),"")</f>
        <v>186</v>
      </c>
      <c r="F41" s="1">
        <f>IF(Main!G$2="*",VLOOKUP($A41,Main!$A:G,7),"")</f>
        <v>204</v>
      </c>
      <c r="G41" s="1">
        <f>IF(Main!H$2="*",VLOOKUP($A41,Main!$A:H,8),"")</f>
        <v>195</v>
      </c>
      <c r="H41" s="1">
        <f>IF(Main!I$2="*",VLOOKUP($A41,Main!$A:I,9),"")</f>
        <v>196</v>
      </c>
      <c r="I41" s="1">
        <f>IF(Main!J$2="*",VLOOKUP($A41,Main!$A:J,10),"")</f>
        <v>181</v>
      </c>
      <c r="J41" s="1">
        <f>IF(Main!K$2="*",VLOOKUP($A41,Main!$A:K,11),"")</f>
        <v>201</v>
      </c>
      <c r="K41" s="1">
        <f>IF(Main!L$2="*",VLOOKUP($A41,Main!$A:L,12),"")</f>
        <v>225</v>
      </c>
      <c r="L41" s="1">
        <f>IF(Main!M$2="*",VLOOKUP($A41,Main!$A:M,13),"")</f>
        <v>225</v>
      </c>
      <c r="M41" s="1">
        <f>IF(Main!N$2="*",VLOOKUP($A41,Main!$A:N,14),"")</f>
        <v>218</v>
      </c>
      <c r="N41" s="1">
        <f>IF(Main!O$2="*",VLOOKUP($A41,Main!$A:O,15),"")</f>
        <v>216</v>
      </c>
      <c r="O41" s="1">
        <f>IF(Main!P$2="*",VLOOKUP($A41,Main!$A:P,16),"")</f>
        <v>225</v>
      </c>
      <c r="P41" s="1">
        <f>IF(Main!Q$2="*",VLOOKUP($A41,Main!$A:Q,17),"")</f>
        <v>225</v>
      </c>
      <c r="Q41" s="1">
        <f>IF(Main!R$2="*",VLOOKUP($A41,Main!$A:R,18),"")</f>
        <v>221</v>
      </c>
      <c r="R41" s="1">
        <f>IF(Main!S$2="*",VLOOKUP($A41,Main!$A:S,19),"")</f>
        <v>225</v>
      </c>
      <c r="S41" s="1">
        <f>IF(Main!T$2="*",VLOOKUP($A41,Main!$A:T,20),"")</f>
        <v>225</v>
      </c>
      <c r="T41" s="1" t="str">
        <f>IF(Main!U$2="*",VLOOKUP($A41,Main!$A:U,21),"")</f>
        <v/>
      </c>
      <c r="U41" s="1" t="str">
        <f>IF(Main!V$2="*",VLOOKUP($A41,Main!$A:V,22),"")</f>
        <v/>
      </c>
      <c r="V41" s="1" t="str">
        <f>IF(Main!W$2="*",VLOOKUP($A41,Main!$A:W,23),"")</f>
        <v/>
      </c>
      <c r="W41" s="1" t="str">
        <f>IF(Main!X$2="*",VLOOKUP($A41,Main!$A:X,24),"")</f>
        <v/>
      </c>
      <c r="X41" s="1" t="str">
        <f>IF(Main!Y$2="*",VLOOKUP($A41,Main!$A:Y,25),"")</f>
        <v/>
      </c>
      <c r="Y41" s="1">
        <f>SUM(C41:X41)</f>
        <v>3565</v>
      </c>
    </row>
  </sheetData>
  <mergeCells count="1">
    <mergeCell ref="C2:V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41"/>
  <sheetViews>
    <sheetView workbookViewId="0"/>
  </sheetViews>
  <sheetFormatPr defaultRowHeight="12.75" x14ac:dyDescent="0.2"/>
  <cols>
    <col min="1" max="1" width="24.28515625" customWidth="1"/>
    <col min="2" max="23" width="4.7109375" customWidth="1"/>
  </cols>
  <sheetData>
    <row r="1" spans="1:23" ht="27.75" x14ac:dyDescent="0.4">
      <c r="C1" s="8" t="s">
        <v>60</v>
      </c>
    </row>
    <row r="2" spans="1:23" x14ac:dyDescent="0.2">
      <c r="A2" s="2" t="s">
        <v>1</v>
      </c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</row>
    <row r="3" spans="1:23" x14ac:dyDescent="0.2">
      <c r="A3" s="1"/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</row>
    <row r="4" spans="1:23" x14ac:dyDescent="0.2">
      <c r="A4" s="1" t="str">
        <f>'Weekly Scores'!B4</f>
        <v>DEAD SOLID PERFECT</v>
      </c>
      <c r="B4" s="1">
        <f>'Weekly Scores'!C4</f>
        <v>175</v>
      </c>
      <c r="C4" s="1">
        <f>IF('Weekly Scores'!D4 &lt;&gt; "",SUM('Weekly Scores'!$C4:D4), "")</f>
        <v>355</v>
      </c>
      <c r="D4" s="1">
        <f>IF('Weekly Scores'!E4 &lt;&gt; "",SUM('Weekly Scores'!$C4:E4), "")</f>
        <v>529</v>
      </c>
      <c r="E4" s="1">
        <f>IF('Weekly Scores'!F4 &lt;&gt; "",SUM('Weekly Scores'!$C4:F4), "")</f>
        <v>707</v>
      </c>
      <c r="F4" s="1">
        <f>IF('Weekly Scores'!G4 &lt;&gt; "",SUM('Weekly Scores'!$C4:G4), "")</f>
        <v>883</v>
      </c>
      <c r="G4" s="1">
        <f>IF('Weekly Scores'!H4 &lt;&gt; "",SUM('Weekly Scores'!$C4:H4), "")</f>
        <v>1062</v>
      </c>
      <c r="H4" s="1">
        <f>IF('Weekly Scores'!I4 &lt;&gt; "",SUM('Weekly Scores'!$C4:I4), "")</f>
        <v>1243</v>
      </c>
      <c r="I4" s="1">
        <f>IF('Weekly Scores'!J4 &lt;&gt; "",SUM('Weekly Scores'!$C4:J4), "")</f>
        <v>1426</v>
      </c>
      <c r="J4" s="1">
        <f>IF('Weekly Scores'!K4 &lt;&gt; "",SUM('Weekly Scores'!$C4:K4), "")</f>
        <v>1609</v>
      </c>
      <c r="K4" s="1">
        <f>IF('Weekly Scores'!L4 &lt;&gt; "",SUM('Weekly Scores'!$C4:L4), "")</f>
        <v>1785</v>
      </c>
      <c r="L4" s="1">
        <f>IF('Weekly Scores'!M4 &lt;&gt; "",SUM('Weekly Scores'!$C4:M4), "")</f>
        <v>1966</v>
      </c>
      <c r="M4" s="1">
        <f>IF('Weekly Scores'!N4 &lt;&gt; "",SUM('Weekly Scores'!$C4:N4), "")</f>
        <v>2139</v>
      </c>
      <c r="N4" s="1">
        <f>IF('Weekly Scores'!O4 &lt;&gt; "",SUM('Weekly Scores'!$C4:O4), "")</f>
        <v>2321</v>
      </c>
      <c r="O4" s="1">
        <f>IF('Weekly Scores'!P4 &lt;&gt; "",SUM('Weekly Scores'!$C4:P4), "")</f>
        <v>2508</v>
      </c>
      <c r="P4" s="1">
        <f>IF('Weekly Scores'!Q4 &lt;&gt; "",SUM('Weekly Scores'!$C4:Q4), "")</f>
        <v>2691</v>
      </c>
      <c r="Q4" s="1">
        <f>IF('Weekly Scores'!R4 &lt;&gt; "",SUM('Weekly Scores'!$C4:R4), "")</f>
        <v>2868</v>
      </c>
      <c r="R4" s="1">
        <f>IF('Weekly Scores'!S4 &lt;&gt; "",SUM('Weekly Scores'!$C4:S4), "")</f>
        <v>3051</v>
      </c>
      <c r="S4" s="1" t="str">
        <f>IF('Weekly Scores'!T4 &lt;&gt; "",SUM('Weekly Scores'!$C4:T4), "")</f>
        <v/>
      </c>
      <c r="T4" s="1" t="str">
        <f>IF('Weekly Scores'!U4 &lt;&gt; "",SUM('Weekly Scores'!$C4:U4), "")</f>
        <v/>
      </c>
      <c r="U4" s="1" t="str">
        <f>IF('Weekly Scores'!V4 &lt;&gt; "",SUM('Weekly Scores'!$C4:V4), "")</f>
        <v/>
      </c>
      <c r="V4" s="1" t="str">
        <f>IF('Weekly Scores'!W4 &lt;&gt; "",SUM('Weekly Scores'!$C4:W4), "")</f>
        <v/>
      </c>
      <c r="W4" s="1" t="str">
        <f>IF('Weekly Scores'!X4 &lt;&gt; "",SUM('Weekly Scores'!$C4:X4), "")</f>
        <v/>
      </c>
    </row>
    <row r="5" spans="1:23" x14ac:dyDescent="0.2">
      <c r="A5" s="1" t="str">
        <f>'Weekly Scores'!B5</f>
        <v>WARATAH WORMBURNERS</v>
      </c>
      <c r="B5" s="1">
        <f>'Weekly Scores'!C5</f>
        <v>182</v>
      </c>
      <c r="C5" s="1">
        <f>IF('Weekly Scores'!D5 &lt;&gt; "",SUM('Weekly Scores'!$C5:D5), "")</f>
        <v>382</v>
      </c>
      <c r="D5" s="1">
        <f>IF('Weekly Scores'!E5 &lt;&gt; "",SUM('Weekly Scores'!$C5:E5), "")</f>
        <v>546</v>
      </c>
      <c r="E5" s="1">
        <f>IF('Weekly Scores'!F5 &lt;&gt; "",SUM('Weekly Scores'!$C5:F5), "")</f>
        <v>717</v>
      </c>
      <c r="F5" s="1">
        <f>IF('Weekly Scores'!G5 &lt;&gt; "",SUM('Weekly Scores'!$C5:G5), "")</f>
        <v>896</v>
      </c>
      <c r="G5" s="1">
        <f>IF('Weekly Scores'!H5 &lt;&gt; "",SUM('Weekly Scores'!$C5:H5), "")</f>
        <v>1075</v>
      </c>
      <c r="H5" s="1">
        <f>IF('Weekly Scores'!I5 &lt;&gt; "",SUM('Weekly Scores'!$C5:I5), "")</f>
        <v>1260</v>
      </c>
      <c r="I5" s="1">
        <f>IF('Weekly Scores'!J5 &lt;&gt; "",SUM('Weekly Scores'!$C5:J5), "")</f>
        <v>1437</v>
      </c>
      <c r="J5" s="1">
        <f>IF('Weekly Scores'!K5 &lt;&gt; "",SUM('Weekly Scores'!$C5:K5), "")</f>
        <v>1611</v>
      </c>
      <c r="K5" s="1">
        <f>IF('Weekly Scores'!L5 &lt;&gt; "",SUM('Weekly Scores'!$C5:L5), "")</f>
        <v>1802</v>
      </c>
      <c r="L5" s="1">
        <f>IF('Weekly Scores'!M5 &lt;&gt; "",SUM('Weekly Scores'!$C5:M5), "")</f>
        <v>1982</v>
      </c>
      <c r="M5" s="1">
        <f>IF('Weekly Scores'!N5 &lt;&gt; "",SUM('Weekly Scores'!$C5:N5), "")</f>
        <v>2166</v>
      </c>
      <c r="N5" s="1">
        <f>IF('Weekly Scores'!O5 &lt;&gt; "",SUM('Weekly Scores'!$C5:O5), "")</f>
        <v>2353</v>
      </c>
      <c r="O5" s="1">
        <f>IF('Weekly Scores'!P5 &lt;&gt; "",SUM('Weekly Scores'!$C5:P5), "")</f>
        <v>2532</v>
      </c>
      <c r="P5" s="1">
        <f>IF('Weekly Scores'!Q5 &lt;&gt; "",SUM('Weekly Scores'!$C5:Q5), "")</f>
        <v>2715</v>
      </c>
      <c r="Q5" s="1">
        <f>IF('Weekly Scores'!R5 &lt;&gt; "",SUM('Weekly Scores'!$C5:R5), "")</f>
        <v>2910</v>
      </c>
      <c r="R5" s="1">
        <f>IF('Weekly Scores'!S5 &lt;&gt; "",SUM('Weekly Scores'!$C5:S5), "")</f>
        <v>3085</v>
      </c>
      <c r="S5" s="1" t="str">
        <f>IF('Weekly Scores'!T5 &lt;&gt; "",SUM('Weekly Scores'!$C5:T5), "")</f>
        <v/>
      </c>
      <c r="T5" s="1" t="str">
        <f>IF('Weekly Scores'!U5 &lt;&gt; "",SUM('Weekly Scores'!$C5:U5), "")</f>
        <v/>
      </c>
      <c r="U5" s="1" t="str">
        <f>IF('Weekly Scores'!V5 &lt;&gt; "",SUM('Weekly Scores'!$C5:V5), "")</f>
        <v/>
      </c>
      <c r="V5" s="1" t="str">
        <f>IF('Weekly Scores'!W5 &lt;&gt; "",SUM('Weekly Scores'!$C5:W5), "")</f>
        <v/>
      </c>
      <c r="W5" s="1" t="str">
        <f>IF('Weekly Scores'!X5 &lt;&gt; "",SUM('Weekly Scores'!$C5:X5), "")</f>
        <v/>
      </c>
    </row>
    <row r="6" spans="1:23" x14ac:dyDescent="0.2">
      <c r="A6" s="1" t="str">
        <f>'Weekly Scores'!B6</f>
        <v>CRUNCH AT WORK</v>
      </c>
      <c r="B6" s="1">
        <f>'Weekly Scores'!C6</f>
        <v>176</v>
      </c>
      <c r="C6" s="1">
        <f>IF('Weekly Scores'!D6 &lt;&gt; "",SUM('Weekly Scores'!$C6:D6), "")</f>
        <v>345</v>
      </c>
      <c r="D6" s="1">
        <f>IF('Weekly Scores'!E6 &lt;&gt; "",SUM('Weekly Scores'!$C6:E6), "")</f>
        <v>534</v>
      </c>
      <c r="E6" s="1">
        <f>IF('Weekly Scores'!F6 &lt;&gt; "",SUM('Weekly Scores'!$C6:F6), "")</f>
        <v>701</v>
      </c>
      <c r="F6" s="1">
        <f>IF('Weekly Scores'!G6 &lt;&gt; "",SUM('Weekly Scores'!$C6:G6), "")</f>
        <v>906</v>
      </c>
      <c r="G6" s="1">
        <f>IF('Weekly Scores'!H6 &lt;&gt; "",SUM('Weekly Scores'!$C6:H6), "")</f>
        <v>1116</v>
      </c>
      <c r="H6" s="1">
        <f>IF('Weekly Scores'!I6 &lt;&gt; "",SUM('Weekly Scores'!$C6:I6), "")</f>
        <v>1320</v>
      </c>
      <c r="I6" s="1">
        <f>IF('Weekly Scores'!J6 &lt;&gt; "",SUM('Weekly Scores'!$C6:J6), "")</f>
        <v>1506</v>
      </c>
      <c r="J6" s="1">
        <f>IF('Weekly Scores'!K6 &lt;&gt; "",SUM('Weekly Scores'!$C6:K6), "")</f>
        <v>1696</v>
      </c>
      <c r="K6" s="1">
        <f>IF('Weekly Scores'!L6 &lt;&gt; "",SUM('Weekly Scores'!$C6:L6), "")</f>
        <v>1869</v>
      </c>
      <c r="L6" s="1">
        <f>IF('Weekly Scores'!M6 &lt;&gt; "",SUM('Weekly Scores'!$C6:M6), "")</f>
        <v>2087</v>
      </c>
      <c r="M6" s="1">
        <f>IF('Weekly Scores'!N6 &lt;&gt; "",SUM('Weekly Scores'!$C6:N6), "")</f>
        <v>2290</v>
      </c>
      <c r="N6" s="1">
        <f>IF('Weekly Scores'!O6 &lt;&gt; "",SUM('Weekly Scores'!$C6:O6), "")</f>
        <v>2476</v>
      </c>
      <c r="O6" s="1">
        <f>IF('Weekly Scores'!P6 &lt;&gt; "",SUM('Weekly Scores'!$C6:P6), "")</f>
        <v>2686</v>
      </c>
      <c r="P6" s="1">
        <f>IF('Weekly Scores'!Q6 &lt;&gt; "",SUM('Weekly Scores'!$C6:Q6), "")</f>
        <v>2882</v>
      </c>
      <c r="Q6" s="1">
        <f>IF('Weekly Scores'!R6 &lt;&gt; "",SUM('Weekly Scores'!$C6:R6), "")</f>
        <v>3085</v>
      </c>
      <c r="R6" s="1">
        <f>IF('Weekly Scores'!S6 &lt;&gt; "",SUM('Weekly Scores'!$C6:S6), "")</f>
        <v>3263</v>
      </c>
      <c r="S6" s="1" t="str">
        <f>IF('Weekly Scores'!T6 &lt;&gt; "",SUM('Weekly Scores'!$C6:T6), "")</f>
        <v/>
      </c>
      <c r="T6" s="1" t="str">
        <f>IF('Weekly Scores'!U6 &lt;&gt; "",SUM('Weekly Scores'!$C6:U6), "")</f>
        <v/>
      </c>
      <c r="U6" s="1" t="str">
        <f>IF('Weekly Scores'!V6 &lt;&gt; "",SUM('Weekly Scores'!$C6:V6), "")</f>
        <v/>
      </c>
      <c r="V6" s="1" t="str">
        <f>IF('Weekly Scores'!W6 &lt;&gt; "",SUM('Weekly Scores'!$C6:W6), "")</f>
        <v/>
      </c>
      <c r="W6" s="1" t="str">
        <f>IF('Weekly Scores'!X6 &lt;&gt; "",SUM('Weekly Scores'!$C6:X6), "")</f>
        <v/>
      </c>
    </row>
    <row r="7" spans="1:23" x14ac:dyDescent="0.2">
      <c r="A7" s="1" t="str">
        <f>'Weekly Scores'!B7</f>
        <v>SUPERWASH M8S</v>
      </c>
      <c r="B7" s="1">
        <f>'Weekly Scores'!C7</f>
        <v>174</v>
      </c>
      <c r="C7" s="1">
        <f>IF('Weekly Scores'!D7 &lt;&gt; "",SUM('Weekly Scores'!$C7:D7), "")</f>
        <v>353</v>
      </c>
      <c r="D7" s="1">
        <f>IF('Weekly Scores'!E7 &lt;&gt; "",SUM('Weekly Scores'!$C7:E7), "")</f>
        <v>531</v>
      </c>
      <c r="E7" s="1">
        <f>IF('Weekly Scores'!F7 &lt;&gt; "",SUM('Weekly Scores'!$C7:F7), "")</f>
        <v>714</v>
      </c>
      <c r="F7" s="1">
        <f>IF('Weekly Scores'!G7 &lt;&gt; "",SUM('Weekly Scores'!$C7:G7), "")</f>
        <v>899</v>
      </c>
      <c r="G7" s="1">
        <f>IF('Weekly Scores'!H7 &lt;&gt; "",SUM('Weekly Scores'!$C7:H7), "")</f>
        <v>1109</v>
      </c>
      <c r="H7" s="1">
        <f>IF('Weekly Scores'!I7 &lt;&gt; "",SUM('Weekly Scores'!$C7:I7), "")</f>
        <v>1274</v>
      </c>
      <c r="I7" s="1">
        <f>IF('Weekly Scores'!J7 &lt;&gt; "",SUM('Weekly Scores'!$C7:J7), "")</f>
        <v>1458</v>
      </c>
      <c r="J7" s="1">
        <f>IF('Weekly Scores'!K7 &lt;&gt; "",SUM('Weekly Scores'!$C7:K7), "")</f>
        <v>1640</v>
      </c>
      <c r="K7" s="1">
        <f>IF('Weekly Scores'!L7 &lt;&gt; "",SUM('Weekly Scores'!$C7:L7), "")</f>
        <v>1819</v>
      </c>
      <c r="L7" s="1">
        <f>IF('Weekly Scores'!M7 &lt;&gt; "",SUM('Weekly Scores'!$C7:M7), "")</f>
        <v>2005</v>
      </c>
      <c r="M7" s="1">
        <f>IF('Weekly Scores'!N7 &lt;&gt; "",SUM('Weekly Scores'!$C7:N7), "")</f>
        <v>2181</v>
      </c>
      <c r="N7" s="1">
        <f>IF('Weekly Scores'!O7 &lt;&gt; "",SUM('Weekly Scores'!$C7:O7), "")</f>
        <v>2368</v>
      </c>
      <c r="O7" s="1">
        <f>IF('Weekly Scores'!P7 &lt;&gt; "",SUM('Weekly Scores'!$C7:P7), "")</f>
        <v>2559</v>
      </c>
      <c r="P7" s="1">
        <f>IF('Weekly Scores'!Q7 &lt;&gt; "",SUM('Weekly Scores'!$C7:Q7), "")</f>
        <v>2744</v>
      </c>
      <c r="Q7" s="1">
        <f>IF('Weekly Scores'!R7 &lt;&gt; "",SUM('Weekly Scores'!$C7:R7), "")</f>
        <v>2931</v>
      </c>
      <c r="R7" s="1">
        <f>IF('Weekly Scores'!S7 &lt;&gt; "",SUM('Weekly Scores'!$C7:S7), "")</f>
        <v>3118</v>
      </c>
      <c r="S7" s="1" t="str">
        <f>IF('Weekly Scores'!T7 &lt;&gt; "",SUM('Weekly Scores'!$C7:T7), "")</f>
        <v/>
      </c>
      <c r="T7" s="1" t="str">
        <f>IF('Weekly Scores'!U7 &lt;&gt; "",SUM('Weekly Scores'!$C7:U7), "")</f>
        <v/>
      </c>
      <c r="U7" s="1" t="str">
        <f>IF('Weekly Scores'!V7 &lt;&gt; "",SUM('Weekly Scores'!$C7:V7), "")</f>
        <v/>
      </c>
      <c r="V7" s="1" t="str">
        <f>IF('Weekly Scores'!W7 &lt;&gt; "",SUM('Weekly Scores'!$C7:W7), "")</f>
        <v/>
      </c>
      <c r="W7" s="1" t="str">
        <f>IF('Weekly Scores'!X7 &lt;&gt; "",SUM('Weekly Scores'!$C7:X7), "")</f>
        <v/>
      </c>
    </row>
    <row r="8" spans="1:23" x14ac:dyDescent="0.2">
      <c r="A8" s="1" t="str">
        <f>'Weekly Scores'!B8</f>
        <v>TEE'D OFF</v>
      </c>
      <c r="B8" s="1">
        <f>'Weekly Scores'!C8</f>
        <v>186</v>
      </c>
      <c r="C8" s="1">
        <f>IF('Weekly Scores'!D8 &lt;&gt; "",SUM('Weekly Scores'!$C8:D8), "")</f>
        <v>364</v>
      </c>
      <c r="D8" s="1">
        <f>IF('Weekly Scores'!E8 &lt;&gt; "",SUM('Weekly Scores'!$C8:E8), "")</f>
        <v>544</v>
      </c>
      <c r="E8" s="1">
        <f>IF('Weekly Scores'!F8 &lt;&gt; "",SUM('Weekly Scores'!$C8:F8), "")</f>
        <v>703</v>
      </c>
      <c r="F8" s="1">
        <f>IF('Weekly Scores'!G8 &lt;&gt; "",SUM('Weekly Scores'!$C8:G8), "")</f>
        <v>897</v>
      </c>
      <c r="G8" s="1">
        <f>IF('Weekly Scores'!H8 &lt;&gt; "",SUM('Weekly Scores'!$C8:H8), "")</f>
        <v>1083</v>
      </c>
      <c r="H8" s="1">
        <f>IF('Weekly Scores'!I8 &lt;&gt; "",SUM('Weekly Scores'!$C8:I8), "")</f>
        <v>1271</v>
      </c>
      <c r="I8" s="1">
        <f>IF('Weekly Scores'!J8 &lt;&gt; "",SUM('Weekly Scores'!$C8:J8), "")</f>
        <v>1448</v>
      </c>
      <c r="J8" s="1">
        <f>IF('Weekly Scores'!K8 &lt;&gt; "",SUM('Weekly Scores'!$C8:K8), "")</f>
        <v>1608</v>
      </c>
      <c r="K8" s="1">
        <f>IF('Weekly Scores'!L8 &lt;&gt; "",SUM('Weekly Scores'!$C8:L8), "")</f>
        <v>1792</v>
      </c>
      <c r="L8" s="1">
        <f>IF('Weekly Scores'!M8 &lt;&gt; "",SUM('Weekly Scores'!$C8:M8), "")</f>
        <v>1978</v>
      </c>
      <c r="M8" s="1">
        <f>IF('Weekly Scores'!N8 &lt;&gt; "",SUM('Weekly Scores'!$C8:N8), "")</f>
        <v>2156</v>
      </c>
      <c r="N8" s="1">
        <f>IF('Weekly Scores'!O8 &lt;&gt; "",SUM('Weekly Scores'!$C8:O8), "")</f>
        <v>2348</v>
      </c>
      <c r="O8" s="1">
        <f>IF('Weekly Scores'!P8 &lt;&gt; "",SUM('Weekly Scores'!$C8:P8), "")</f>
        <v>2522</v>
      </c>
      <c r="P8" s="1">
        <f>IF('Weekly Scores'!Q8 &lt;&gt; "",SUM('Weekly Scores'!$C8:Q8), "")</f>
        <v>2698</v>
      </c>
      <c r="Q8" s="1">
        <f>IF('Weekly Scores'!R8 &lt;&gt; "",SUM('Weekly Scores'!$C8:R8), "")</f>
        <v>2878</v>
      </c>
      <c r="R8" s="1">
        <f>IF('Weekly Scores'!S8 &lt;&gt; "",SUM('Weekly Scores'!$C8:S8), "")</f>
        <v>3061</v>
      </c>
      <c r="S8" s="1" t="str">
        <f>IF('Weekly Scores'!T8 &lt;&gt; "",SUM('Weekly Scores'!$C8:T8), "")</f>
        <v/>
      </c>
      <c r="T8" s="1" t="str">
        <f>IF('Weekly Scores'!U8 &lt;&gt; "",SUM('Weekly Scores'!$C8:U8), "")</f>
        <v/>
      </c>
      <c r="U8" s="1" t="str">
        <f>IF('Weekly Scores'!V8 &lt;&gt; "",SUM('Weekly Scores'!$C8:V8), "")</f>
        <v/>
      </c>
      <c r="V8" s="1" t="str">
        <f>IF('Weekly Scores'!W8 &lt;&gt; "",SUM('Weekly Scores'!$C8:W8), "")</f>
        <v/>
      </c>
      <c r="W8" s="1" t="str">
        <f>IF('Weekly Scores'!X8 &lt;&gt; "",SUM('Weekly Scores'!$C8:X8), "")</f>
        <v/>
      </c>
    </row>
    <row r="9" spans="1:23" x14ac:dyDescent="0.2">
      <c r="A9" s="1" t="str">
        <f>'Weekly Scores'!B9</f>
        <v>MIMS MINIONS</v>
      </c>
      <c r="B9" s="1">
        <f>'Weekly Scores'!C9</f>
        <v>125</v>
      </c>
      <c r="C9" s="1">
        <f>IF('Weekly Scores'!D9 &lt;&gt; "",SUM('Weekly Scores'!$C9:D9), "")</f>
        <v>285</v>
      </c>
      <c r="D9" s="1">
        <f>IF('Weekly Scores'!E9 &lt;&gt; "",SUM('Weekly Scores'!$C9:E9), "")</f>
        <v>479</v>
      </c>
      <c r="E9" s="1">
        <f>IF('Weekly Scores'!F9 &lt;&gt; "",SUM('Weekly Scores'!$C9:F9), "")</f>
        <v>666</v>
      </c>
      <c r="F9" s="1">
        <f>IF('Weekly Scores'!G9 &lt;&gt; "",SUM('Weekly Scores'!$C9:G9), "")</f>
        <v>848</v>
      </c>
      <c r="G9" s="1">
        <f>IF('Weekly Scores'!H9 &lt;&gt; "",SUM('Weekly Scores'!$C9:H9), "")</f>
        <v>1046</v>
      </c>
      <c r="H9" s="1">
        <f>IF('Weekly Scores'!I9 &lt;&gt; "",SUM('Weekly Scores'!$C9:I9), "")</f>
        <v>1234</v>
      </c>
      <c r="I9" s="1">
        <f>IF('Weekly Scores'!J9 &lt;&gt; "",SUM('Weekly Scores'!$C9:J9), "")</f>
        <v>1432</v>
      </c>
      <c r="J9" s="1">
        <f>IF('Weekly Scores'!K9 &lt;&gt; "",SUM('Weekly Scores'!$C9:K9), "")</f>
        <v>1617</v>
      </c>
      <c r="K9" s="1">
        <f>IF('Weekly Scores'!L9 &lt;&gt; "",SUM('Weekly Scores'!$C9:L9), "")</f>
        <v>1811</v>
      </c>
      <c r="L9" s="1">
        <f>IF('Weekly Scores'!M9 &lt;&gt; "",SUM('Weekly Scores'!$C9:M9), "")</f>
        <v>1990</v>
      </c>
      <c r="M9" s="1">
        <f>IF('Weekly Scores'!N9 &lt;&gt; "",SUM('Weekly Scores'!$C9:N9), "")</f>
        <v>2152</v>
      </c>
      <c r="N9" s="1">
        <f>IF('Weekly Scores'!O9 &lt;&gt; "",SUM('Weekly Scores'!$C9:O9), "")</f>
        <v>2343</v>
      </c>
      <c r="O9" s="1">
        <f>IF('Weekly Scores'!P9 &lt;&gt; "",SUM('Weekly Scores'!$C9:P9), "")</f>
        <v>2539</v>
      </c>
      <c r="P9" s="1">
        <f>IF('Weekly Scores'!Q9 &lt;&gt; "",SUM('Weekly Scores'!$C9:Q9), "")</f>
        <v>2730</v>
      </c>
      <c r="Q9" s="1">
        <f>IF('Weekly Scores'!R9 &lt;&gt; "",SUM('Weekly Scores'!$C9:R9), "")</f>
        <v>2923</v>
      </c>
      <c r="R9" s="1">
        <f>IF('Weekly Scores'!S9 &lt;&gt; "",SUM('Weekly Scores'!$C9:S9), "")</f>
        <v>3126</v>
      </c>
      <c r="S9" s="1" t="str">
        <f>IF('Weekly Scores'!T9 &lt;&gt; "",SUM('Weekly Scores'!$C9:T9), "")</f>
        <v/>
      </c>
      <c r="T9" s="1" t="str">
        <f>IF('Weekly Scores'!U9 &lt;&gt; "",SUM('Weekly Scores'!$C9:U9), "")</f>
        <v/>
      </c>
      <c r="U9" s="1" t="str">
        <f>IF('Weekly Scores'!V9 &lt;&gt; "",SUM('Weekly Scores'!$C9:V9), "")</f>
        <v/>
      </c>
      <c r="V9" s="1" t="str">
        <f>IF('Weekly Scores'!W9 &lt;&gt; "",SUM('Weekly Scores'!$C9:W9), "")</f>
        <v/>
      </c>
      <c r="W9" s="1" t="str">
        <f>IF('Weekly Scores'!X9 &lt;&gt; "",SUM('Weekly Scores'!$C9:X9), "")</f>
        <v/>
      </c>
    </row>
    <row r="10" spans="1:23" x14ac:dyDescent="0.2">
      <c r="A10" s="1" t="str">
        <f>'Weekly Scores'!B10</f>
        <v>ODD SQUAD</v>
      </c>
      <c r="B10" s="1">
        <f>'Weekly Scores'!C10</f>
        <v>179</v>
      </c>
      <c r="C10" s="1">
        <f>IF('Weekly Scores'!D10 &lt;&gt; "",SUM('Weekly Scores'!$C10:D10), "")</f>
        <v>360</v>
      </c>
      <c r="D10" s="1">
        <f>IF('Weekly Scores'!E10 &lt;&gt; "",SUM('Weekly Scores'!$C10:E10), "")</f>
        <v>548</v>
      </c>
      <c r="E10" s="1">
        <f>IF('Weekly Scores'!F10 &lt;&gt; "",SUM('Weekly Scores'!$C10:F10), "")</f>
        <v>743</v>
      </c>
      <c r="F10" s="1">
        <f>IF('Weekly Scores'!G10 &lt;&gt; "",SUM('Weekly Scores'!$C10:G10), "")</f>
        <v>942</v>
      </c>
      <c r="G10" s="1">
        <f>IF('Weekly Scores'!H10 &lt;&gt; "",SUM('Weekly Scores'!$C10:H10), "")</f>
        <v>1123</v>
      </c>
      <c r="H10" s="1">
        <f>IF('Weekly Scores'!I10 &lt;&gt; "",SUM('Weekly Scores'!$C10:I10), "")</f>
        <v>1318</v>
      </c>
      <c r="I10" s="1">
        <f>IF('Weekly Scores'!J10 &lt;&gt; "",SUM('Weekly Scores'!$C10:J10), "")</f>
        <v>1511</v>
      </c>
      <c r="J10" s="1">
        <f>IF('Weekly Scores'!K10 &lt;&gt; "",SUM('Weekly Scores'!$C10:K10), "")</f>
        <v>1688</v>
      </c>
      <c r="K10" s="1">
        <f>IF('Weekly Scores'!L10 &lt;&gt; "",SUM('Weekly Scores'!$C10:L10), "")</f>
        <v>1879</v>
      </c>
      <c r="L10" s="1">
        <f>IF('Weekly Scores'!M10 &lt;&gt; "",SUM('Weekly Scores'!$C10:M10), "")</f>
        <v>2075</v>
      </c>
      <c r="M10" s="1">
        <f>IF('Weekly Scores'!N10 &lt;&gt; "",SUM('Weekly Scores'!$C10:N10), "")</f>
        <v>2266</v>
      </c>
      <c r="N10" s="1">
        <f>IF('Weekly Scores'!O10 &lt;&gt; "",SUM('Weekly Scores'!$C10:O10), "")</f>
        <v>2471</v>
      </c>
      <c r="O10" s="1">
        <f>IF('Weekly Scores'!P10 &lt;&gt; "",SUM('Weekly Scores'!$C10:P10), "")</f>
        <v>2659</v>
      </c>
      <c r="P10" s="1">
        <f>IF('Weekly Scores'!Q10 &lt;&gt; "",SUM('Weekly Scores'!$C10:Q10), "")</f>
        <v>2869</v>
      </c>
      <c r="Q10" s="1">
        <f>IF('Weekly Scores'!R10 &lt;&gt; "",SUM('Weekly Scores'!$C10:R10), "")</f>
        <v>3051</v>
      </c>
      <c r="R10" s="1">
        <f>IF('Weekly Scores'!S10 &lt;&gt; "",SUM('Weekly Scores'!$C10:S10), "")</f>
        <v>3259</v>
      </c>
      <c r="S10" s="1" t="str">
        <f>IF('Weekly Scores'!T10 &lt;&gt; "",SUM('Weekly Scores'!$C10:T10), "")</f>
        <v/>
      </c>
      <c r="T10" s="1" t="str">
        <f>IF('Weekly Scores'!U10 &lt;&gt; "",SUM('Weekly Scores'!$C10:U10), "")</f>
        <v/>
      </c>
      <c r="U10" s="1" t="str">
        <f>IF('Weekly Scores'!V10 &lt;&gt; "",SUM('Weekly Scores'!$C10:V10), "")</f>
        <v/>
      </c>
      <c r="V10" s="1" t="str">
        <f>IF('Weekly Scores'!W10 &lt;&gt; "",SUM('Weekly Scores'!$C10:W10), "")</f>
        <v/>
      </c>
      <c r="W10" s="1" t="str">
        <f>IF('Weekly Scores'!X10 &lt;&gt; "",SUM('Weekly Scores'!$C10:X10), "")</f>
        <v/>
      </c>
    </row>
    <row r="11" spans="1:23" x14ac:dyDescent="0.2">
      <c r="A11" s="1" t="str">
        <f>'Weekly Scores'!B11</f>
        <v>SWIG N SWING</v>
      </c>
      <c r="B11" s="1">
        <f>'Weekly Scores'!C11</f>
        <v>165</v>
      </c>
      <c r="C11" s="1">
        <f>IF('Weekly Scores'!D11 &lt;&gt; "",SUM('Weekly Scores'!$C11:D11), "")</f>
        <v>338</v>
      </c>
      <c r="D11" s="1">
        <f>IF('Weekly Scores'!E11 &lt;&gt; "",SUM('Weekly Scores'!$C11:E11), "")</f>
        <v>504</v>
      </c>
      <c r="E11" s="1">
        <f>IF('Weekly Scores'!F11 &lt;&gt; "",SUM('Weekly Scores'!$C11:F11), "")</f>
        <v>689</v>
      </c>
      <c r="F11" s="1">
        <f>IF('Weekly Scores'!G11 &lt;&gt; "",SUM('Weekly Scores'!$C11:G11), "")</f>
        <v>866</v>
      </c>
      <c r="G11" s="1">
        <f>IF('Weekly Scores'!H11 &lt;&gt; "",SUM('Weekly Scores'!$C11:H11), "")</f>
        <v>1040</v>
      </c>
      <c r="H11" s="1">
        <f>IF('Weekly Scores'!I11 &lt;&gt; "",SUM('Weekly Scores'!$C11:I11), "")</f>
        <v>1212</v>
      </c>
      <c r="I11" s="1">
        <f>IF('Weekly Scores'!J11 &lt;&gt; "",SUM('Weekly Scores'!$C11:J11), "")</f>
        <v>1394</v>
      </c>
      <c r="J11" s="1">
        <f>IF('Weekly Scores'!K11 &lt;&gt; "",SUM('Weekly Scores'!$C11:K11), "")</f>
        <v>1580</v>
      </c>
      <c r="K11" s="1">
        <f>IF('Weekly Scores'!L11 &lt;&gt; "",SUM('Weekly Scores'!$C11:L11), "")</f>
        <v>1763</v>
      </c>
      <c r="L11" s="1">
        <f>IF('Weekly Scores'!M11 &lt;&gt; "",SUM('Weekly Scores'!$C11:M11), "")</f>
        <v>1944</v>
      </c>
      <c r="M11" s="1">
        <f>IF('Weekly Scores'!N11 &lt;&gt; "",SUM('Weekly Scores'!$C11:N11), "")</f>
        <v>2123</v>
      </c>
      <c r="N11" s="1">
        <f>IF('Weekly Scores'!O11 &lt;&gt; "",SUM('Weekly Scores'!$C11:O11), "")</f>
        <v>2298</v>
      </c>
      <c r="O11" s="1">
        <f>IF('Weekly Scores'!P11 &lt;&gt; "",SUM('Weekly Scores'!$C11:P11), "")</f>
        <v>2475</v>
      </c>
      <c r="P11" s="1">
        <f>IF('Weekly Scores'!Q11 &lt;&gt; "",SUM('Weekly Scores'!$C11:Q11), "")</f>
        <v>2656</v>
      </c>
      <c r="Q11" s="1">
        <f>IF('Weekly Scores'!R11 &lt;&gt; "",SUM('Weekly Scores'!$C11:R11), "")</f>
        <v>2842</v>
      </c>
      <c r="R11" s="1">
        <f>IF('Weekly Scores'!S11 &lt;&gt; "",SUM('Weekly Scores'!$C11:S11), "")</f>
        <v>3030</v>
      </c>
      <c r="S11" s="1" t="str">
        <f>IF('Weekly Scores'!T11 &lt;&gt; "",SUM('Weekly Scores'!$C11:T11), "")</f>
        <v/>
      </c>
      <c r="T11" s="1" t="str">
        <f>IF('Weekly Scores'!U11 &lt;&gt; "",SUM('Weekly Scores'!$C11:U11), "")</f>
        <v/>
      </c>
      <c r="U11" s="1" t="str">
        <f>IF('Weekly Scores'!V11 &lt;&gt; "",SUM('Weekly Scores'!$C11:V11), "")</f>
        <v/>
      </c>
      <c r="V11" s="1" t="str">
        <f>IF('Weekly Scores'!W11 &lt;&gt; "",SUM('Weekly Scores'!$C11:W11), "")</f>
        <v/>
      </c>
      <c r="W11" s="1" t="str">
        <f>IF('Weekly Scores'!X11 &lt;&gt; "",SUM('Weekly Scores'!$C11:X11), "")</f>
        <v/>
      </c>
    </row>
    <row r="12" spans="1:23" x14ac:dyDescent="0.2">
      <c r="A12" s="1" t="str">
        <f>'Weekly Scores'!B12</f>
        <v>MUNCHAUSENS</v>
      </c>
      <c r="B12" s="1">
        <f>'Weekly Scores'!C12</f>
        <v>165</v>
      </c>
      <c r="C12" s="1">
        <f>IF('Weekly Scores'!D12 &lt;&gt; "",SUM('Weekly Scores'!$C12:D12), "")</f>
        <v>345</v>
      </c>
      <c r="D12" s="1">
        <f>IF('Weekly Scores'!E12 &lt;&gt; "",SUM('Weekly Scores'!$C12:E12), "")</f>
        <v>527</v>
      </c>
      <c r="E12" s="1">
        <f>IF('Weekly Scores'!F12 &lt;&gt; "",SUM('Weekly Scores'!$C12:F12), "")</f>
        <v>710</v>
      </c>
      <c r="F12" s="1">
        <f>IF('Weekly Scores'!G12 &lt;&gt; "",SUM('Weekly Scores'!$C12:G12), "")</f>
        <v>881</v>
      </c>
      <c r="G12" s="1">
        <f>IF('Weekly Scores'!H12 &lt;&gt; "",SUM('Weekly Scores'!$C12:H12), "")</f>
        <v>1067</v>
      </c>
      <c r="H12" s="1">
        <f>IF('Weekly Scores'!I12 &lt;&gt; "",SUM('Weekly Scores'!$C12:I12), "")</f>
        <v>1259</v>
      </c>
      <c r="I12" s="1">
        <f>IF('Weekly Scores'!J12 &lt;&gt; "",SUM('Weekly Scores'!$C12:J12), "")</f>
        <v>1438</v>
      </c>
      <c r="J12" s="1">
        <f>IF('Weekly Scores'!K12 &lt;&gt; "",SUM('Weekly Scores'!$C12:K12), "")</f>
        <v>1612</v>
      </c>
      <c r="K12" s="1">
        <f>IF('Weekly Scores'!L12 &lt;&gt; "",SUM('Weekly Scores'!$C12:L12), "")</f>
        <v>1784</v>
      </c>
      <c r="L12" s="1">
        <f>IF('Weekly Scores'!M12 &lt;&gt; "",SUM('Weekly Scores'!$C12:M12), "")</f>
        <v>1963</v>
      </c>
      <c r="M12" s="1">
        <f>IF('Weekly Scores'!N12 &lt;&gt; "",SUM('Weekly Scores'!$C12:N12), "")</f>
        <v>2138</v>
      </c>
      <c r="N12" s="1">
        <f>IF('Weekly Scores'!O12 &lt;&gt; "",SUM('Weekly Scores'!$C12:O12), "")</f>
        <v>2326</v>
      </c>
      <c r="O12" s="1">
        <f>IF('Weekly Scores'!P12 &lt;&gt; "",SUM('Weekly Scores'!$C12:P12), "")</f>
        <v>2506</v>
      </c>
      <c r="P12" s="1">
        <f>IF('Weekly Scores'!Q12 &lt;&gt; "",SUM('Weekly Scores'!$C12:Q12), "")</f>
        <v>2690</v>
      </c>
      <c r="Q12" s="1">
        <f>IF('Weekly Scores'!R12 &lt;&gt; "",SUM('Weekly Scores'!$C12:R12), "")</f>
        <v>2878</v>
      </c>
      <c r="R12" s="1">
        <f>IF('Weekly Scores'!S12 &lt;&gt; "",SUM('Weekly Scores'!$C12:S12), "")</f>
        <v>3064</v>
      </c>
      <c r="S12" s="1" t="str">
        <f>IF('Weekly Scores'!T12 &lt;&gt; "",SUM('Weekly Scores'!$C12:T12), "")</f>
        <v/>
      </c>
      <c r="T12" s="1" t="str">
        <f>IF('Weekly Scores'!U12 &lt;&gt; "",SUM('Weekly Scores'!$C12:U12), "")</f>
        <v/>
      </c>
      <c r="U12" s="1" t="str">
        <f>IF('Weekly Scores'!V12 &lt;&gt; "",SUM('Weekly Scores'!$C12:V12), "")</f>
        <v/>
      </c>
      <c r="V12" s="1" t="str">
        <f>IF('Weekly Scores'!W12 &lt;&gt; "",SUM('Weekly Scores'!$C12:W12), "")</f>
        <v/>
      </c>
      <c r="W12" s="1" t="str">
        <f>IF('Weekly Scores'!X12 &lt;&gt; "",SUM('Weekly Scores'!$C12:X12), "")</f>
        <v/>
      </c>
    </row>
    <row r="13" spans="1:23" x14ac:dyDescent="0.2">
      <c r="A13" s="1" t="str">
        <f>'Weekly Scores'!B13</f>
        <v>WHYMEES</v>
      </c>
      <c r="B13" s="1">
        <f>'Weekly Scores'!C13</f>
        <v>181</v>
      </c>
      <c r="C13" s="1">
        <f>IF('Weekly Scores'!D13 &lt;&gt; "",SUM('Weekly Scores'!$C13:D13), "")</f>
        <v>352</v>
      </c>
      <c r="D13" s="1">
        <f>IF('Weekly Scores'!E13 &lt;&gt; "",SUM('Weekly Scores'!$C13:E13), "")</f>
        <v>530</v>
      </c>
      <c r="E13" s="1">
        <f>IF('Weekly Scores'!F13 &lt;&gt; "",SUM('Weekly Scores'!$C13:F13), "")</f>
        <v>708</v>
      </c>
      <c r="F13" s="1">
        <f>IF('Weekly Scores'!G13 &lt;&gt; "",SUM('Weekly Scores'!$C13:G13), "")</f>
        <v>888</v>
      </c>
      <c r="G13" s="1">
        <f>IF('Weekly Scores'!H13 &lt;&gt; "",SUM('Weekly Scores'!$C13:H13), "")</f>
        <v>1064</v>
      </c>
      <c r="H13" s="1">
        <f>IF('Weekly Scores'!I13 &lt;&gt; "",SUM('Weekly Scores'!$C13:I13), "")</f>
        <v>1237</v>
      </c>
      <c r="I13" s="1">
        <f>IF('Weekly Scores'!J13 &lt;&gt; "",SUM('Weekly Scores'!$C13:J13), "")</f>
        <v>1413</v>
      </c>
      <c r="J13" s="1">
        <f>IF('Weekly Scores'!K13 &lt;&gt; "",SUM('Weekly Scores'!$C13:K13), "")</f>
        <v>1586</v>
      </c>
      <c r="K13" s="1">
        <f>IF('Weekly Scores'!L13 &lt;&gt; "",SUM('Weekly Scores'!$C13:L13), "")</f>
        <v>1763</v>
      </c>
      <c r="L13" s="1">
        <f>IF('Weekly Scores'!M13 &lt;&gt; "",SUM('Weekly Scores'!$C13:M13), "")</f>
        <v>1937</v>
      </c>
      <c r="M13" s="1">
        <f>IF('Weekly Scores'!N13 &lt;&gt; "",SUM('Weekly Scores'!$C13:N13), "")</f>
        <v>2115</v>
      </c>
      <c r="N13" s="1">
        <f>IF('Weekly Scores'!O13 &lt;&gt; "",SUM('Weekly Scores'!$C13:O13), "")</f>
        <v>2295</v>
      </c>
      <c r="O13" s="1">
        <f>IF('Weekly Scores'!P13 &lt;&gt; "",SUM('Weekly Scores'!$C13:P13), "")</f>
        <v>2473</v>
      </c>
      <c r="P13" s="1">
        <f>IF('Weekly Scores'!Q13 &lt;&gt; "",SUM('Weekly Scores'!$C13:Q13), "")</f>
        <v>2657</v>
      </c>
      <c r="Q13" s="1">
        <f>IF('Weekly Scores'!R13 &lt;&gt; "",SUM('Weekly Scores'!$C13:R13), "")</f>
        <v>2839</v>
      </c>
      <c r="R13" s="1">
        <f>IF('Weekly Scores'!S13 &lt;&gt; "",SUM('Weekly Scores'!$C13:S13), "")</f>
        <v>3021</v>
      </c>
      <c r="S13" s="1" t="str">
        <f>IF('Weekly Scores'!T13 &lt;&gt; "",SUM('Weekly Scores'!$C13:T13), "")</f>
        <v/>
      </c>
      <c r="T13" s="1" t="str">
        <f>IF('Weekly Scores'!U13 &lt;&gt; "",SUM('Weekly Scores'!$C13:U13), "")</f>
        <v/>
      </c>
      <c r="U13" s="1" t="str">
        <f>IF('Weekly Scores'!V13 &lt;&gt; "",SUM('Weekly Scores'!$C13:V13), "")</f>
        <v/>
      </c>
      <c r="V13" s="1" t="str">
        <f>IF('Weekly Scores'!W13 &lt;&gt; "",SUM('Weekly Scores'!$C13:W13), "")</f>
        <v/>
      </c>
      <c r="W13" s="1" t="str">
        <f>IF('Weekly Scores'!X13 &lt;&gt; "",SUM('Weekly Scores'!$C13:X13), "")</f>
        <v/>
      </c>
    </row>
    <row r="14" spans="1:23" x14ac:dyDescent="0.2">
      <c r="A14" s="1" t="str">
        <f>'Weekly Scores'!B14</f>
        <v>MURRAMI MAGIC</v>
      </c>
      <c r="B14" s="1">
        <f>'Weekly Scores'!C14</f>
        <v>178</v>
      </c>
      <c r="C14" s="1">
        <f>IF('Weekly Scores'!D14 &lt;&gt; "",SUM('Weekly Scores'!$C14:D14), "")</f>
        <v>349</v>
      </c>
      <c r="D14" s="1">
        <f>IF('Weekly Scores'!E14 &lt;&gt; "",SUM('Weekly Scores'!$C14:E14), "")</f>
        <v>534</v>
      </c>
      <c r="E14" s="1">
        <f>IF('Weekly Scores'!F14 &lt;&gt; "",SUM('Weekly Scores'!$C14:F14), "")</f>
        <v>721</v>
      </c>
      <c r="F14" s="1">
        <f>IF('Weekly Scores'!G14 &lt;&gt; "",SUM('Weekly Scores'!$C14:G14), "")</f>
        <v>904</v>
      </c>
      <c r="G14" s="1">
        <f>IF('Weekly Scores'!H14 &lt;&gt; "",SUM('Weekly Scores'!$C14:H14), "")</f>
        <v>1094</v>
      </c>
      <c r="H14" s="1">
        <f>IF('Weekly Scores'!I14 &lt;&gt; "",SUM('Weekly Scores'!$C14:I14), "")</f>
        <v>1281</v>
      </c>
      <c r="I14" s="1">
        <f>IF('Weekly Scores'!J14 &lt;&gt; "",SUM('Weekly Scores'!$C14:J14), "")</f>
        <v>1456</v>
      </c>
      <c r="J14" s="1">
        <f>IF('Weekly Scores'!K14 &lt;&gt; "",SUM('Weekly Scores'!$C14:K14), "")</f>
        <v>1638</v>
      </c>
      <c r="K14" s="1">
        <f>IF('Weekly Scores'!L14 &lt;&gt; "",SUM('Weekly Scores'!$C14:L14), "")</f>
        <v>1824</v>
      </c>
      <c r="L14" s="1">
        <f>IF('Weekly Scores'!M14 &lt;&gt; "",SUM('Weekly Scores'!$C14:M14), "")</f>
        <v>2006</v>
      </c>
      <c r="M14" s="1">
        <f>IF('Weekly Scores'!N14 &lt;&gt; "",SUM('Weekly Scores'!$C14:N14), "")</f>
        <v>2190</v>
      </c>
      <c r="N14" s="1">
        <f>IF('Weekly Scores'!O14 &lt;&gt; "",SUM('Weekly Scores'!$C14:O14), "")</f>
        <v>2373</v>
      </c>
      <c r="O14" s="1">
        <f>IF('Weekly Scores'!P14 &lt;&gt; "",SUM('Weekly Scores'!$C14:P14), "")</f>
        <v>2563</v>
      </c>
      <c r="P14" s="1">
        <f>IF('Weekly Scores'!Q14 &lt;&gt; "",SUM('Weekly Scores'!$C14:Q14), "")</f>
        <v>2754</v>
      </c>
      <c r="Q14" s="1">
        <f>IF('Weekly Scores'!R14 &lt;&gt; "",SUM('Weekly Scores'!$C14:R14), "")</f>
        <v>2947</v>
      </c>
      <c r="R14" s="1">
        <f>IF('Weekly Scores'!S14 &lt;&gt; "",SUM('Weekly Scores'!$C14:S14), "")</f>
        <v>3133</v>
      </c>
      <c r="S14" s="1" t="str">
        <f>IF('Weekly Scores'!T14 &lt;&gt; "",SUM('Weekly Scores'!$C14:T14), "")</f>
        <v/>
      </c>
      <c r="T14" s="1" t="str">
        <f>IF('Weekly Scores'!U14 &lt;&gt; "",SUM('Weekly Scores'!$C14:U14), "")</f>
        <v/>
      </c>
      <c r="U14" s="1" t="str">
        <f>IF('Weekly Scores'!V14 &lt;&gt; "",SUM('Weekly Scores'!$C14:V14), "")</f>
        <v/>
      </c>
      <c r="V14" s="1" t="str">
        <f>IF('Weekly Scores'!W14 &lt;&gt; "",SUM('Weekly Scores'!$C14:W14), "")</f>
        <v/>
      </c>
      <c r="W14" s="1" t="str">
        <f>IF('Weekly Scores'!X14 &lt;&gt; "",SUM('Weekly Scores'!$C14:X14), "")</f>
        <v/>
      </c>
    </row>
    <row r="15" spans="1:23" x14ac:dyDescent="0.2">
      <c r="A15" s="1" t="str">
        <f>'Weekly Scores'!B15</f>
        <v>THE NOB TRAINS</v>
      </c>
      <c r="B15" s="1">
        <f>'Weekly Scores'!C15</f>
        <v>174</v>
      </c>
      <c r="C15" s="1">
        <f>IF('Weekly Scores'!D15 &lt;&gt; "",SUM('Weekly Scores'!$C15:D15), "")</f>
        <v>360</v>
      </c>
      <c r="D15" s="1">
        <f>IF('Weekly Scores'!E15 &lt;&gt; "",SUM('Weekly Scores'!$C15:E15), "")</f>
        <v>530</v>
      </c>
      <c r="E15" s="1">
        <f>IF('Weekly Scores'!F15 &lt;&gt; "",SUM('Weekly Scores'!$C15:F15), "")</f>
        <v>706</v>
      </c>
      <c r="F15" s="1">
        <f>IF('Weekly Scores'!G15 &lt;&gt; "",SUM('Weekly Scores'!$C15:G15), "")</f>
        <v>892</v>
      </c>
      <c r="G15" s="1">
        <f>IF('Weekly Scores'!H15 &lt;&gt; "",SUM('Weekly Scores'!$C15:H15), "")</f>
        <v>1081</v>
      </c>
      <c r="H15" s="1">
        <f>IF('Weekly Scores'!I15 &lt;&gt; "",SUM('Weekly Scores'!$C15:I15), "")</f>
        <v>1248</v>
      </c>
      <c r="I15" s="1">
        <f>IF('Weekly Scores'!J15 &lt;&gt; "",SUM('Weekly Scores'!$C15:J15), "")</f>
        <v>1422</v>
      </c>
      <c r="J15" s="1">
        <f>IF('Weekly Scores'!K15 &lt;&gt; "",SUM('Weekly Scores'!$C15:K15), "")</f>
        <v>1607</v>
      </c>
      <c r="K15" s="1">
        <f>IF('Weekly Scores'!L15 &lt;&gt; "",SUM('Weekly Scores'!$C15:L15), "")</f>
        <v>1800</v>
      </c>
      <c r="L15" s="1">
        <f>IF('Weekly Scores'!M15 &lt;&gt; "",SUM('Weekly Scores'!$C15:M15), "")</f>
        <v>1977</v>
      </c>
      <c r="M15" s="1">
        <f>IF('Weekly Scores'!N15 &lt;&gt; "",SUM('Weekly Scores'!$C15:N15), "")</f>
        <v>2143</v>
      </c>
      <c r="N15" s="1">
        <f>IF('Weekly Scores'!O15 &lt;&gt; "",SUM('Weekly Scores'!$C15:O15), "")</f>
        <v>2329</v>
      </c>
      <c r="O15" s="1">
        <f>IF('Weekly Scores'!P15 &lt;&gt; "",SUM('Weekly Scores'!$C15:P15), "")</f>
        <v>2518</v>
      </c>
      <c r="P15" s="1">
        <f>IF('Weekly Scores'!Q15 &lt;&gt; "",SUM('Weekly Scores'!$C15:Q15), "")</f>
        <v>2708</v>
      </c>
      <c r="Q15" s="1">
        <f>IF('Weekly Scores'!R15 &lt;&gt; "",SUM('Weekly Scores'!$C15:R15), "")</f>
        <v>2897</v>
      </c>
      <c r="R15" s="1">
        <f>IF('Weekly Scores'!S15 &lt;&gt; "",SUM('Weekly Scores'!$C15:S15), "")</f>
        <v>3076</v>
      </c>
      <c r="S15" s="1" t="str">
        <f>IF('Weekly Scores'!T15 &lt;&gt; "",SUM('Weekly Scores'!$C15:T15), "")</f>
        <v/>
      </c>
      <c r="T15" s="1" t="str">
        <f>IF('Weekly Scores'!U15 &lt;&gt; "",SUM('Weekly Scores'!$C15:U15), "")</f>
        <v/>
      </c>
      <c r="U15" s="1" t="str">
        <f>IF('Weekly Scores'!V15 &lt;&gt; "",SUM('Weekly Scores'!$C15:V15), "")</f>
        <v/>
      </c>
      <c r="V15" s="1" t="str">
        <f>IF('Weekly Scores'!W15 &lt;&gt; "",SUM('Weekly Scores'!$C15:W15), "")</f>
        <v/>
      </c>
      <c r="W15" s="1" t="str">
        <f>IF('Weekly Scores'!X15 &lt;&gt; "",SUM('Weekly Scores'!$C15:X15), "")</f>
        <v/>
      </c>
    </row>
    <row r="16" spans="1:23" x14ac:dyDescent="0.2">
      <c r="A16" s="1" t="str">
        <f>'Weekly Scores'!B16</f>
        <v>PAR THEN BAR</v>
      </c>
      <c r="B16" s="1">
        <f>'Weekly Scores'!C16</f>
        <v>179</v>
      </c>
      <c r="C16" s="1">
        <f>IF('Weekly Scores'!D16 &lt;&gt; "",SUM('Weekly Scores'!$C16:D16), "")</f>
        <v>360</v>
      </c>
      <c r="D16" s="1">
        <f>IF('Weekly Scores'!E16 &lt;&gt; "",SUM('Weekly Scores'!$C16:E16), "")</f>
        <v>528</v>
      </c>
      <c r="E16" s="1">
        <f>IF('Weekly Scores'!F16 &lt;&gt; "",SUM('Weekly Scores'!$C16:F16), "")</f>
        <v>704</v>
      </c>
      <c r="F16" s="1">
        <f>IF('Weekly Scores'!G16 &lt;&gt; "",SUM('Weekly Scores'!$C16:G16), "")</f>
        <v>898</v>
      </c>
      <c r="G16" s="1">
        <f>IF('Weekly Scores'!H16 &lt;&gt; "",SUM('Weekly Scores'!$C16:H16), "")</f>
        <v>1073</v>
      </c>
      <c r="H16" s="1">
        <f>IF('Weekly Scores'!I16 &lt;&gt; "",SUM('Weekly Scores'!$C16:I16), "")</f>
        <v>1249</v>
      </c>
      <c r="I16" s="1">
        <f>IF('Weekly Scores'!J16 &lt;&gt; "",SUM('Weekly Scores'!$C16:J16), "")</f>
        <v>1436</v>
      </c>
      <c r="J16" s="1">
        <f>IF('Weekly Scores'!K16 &lt;&gt; "",SUM('Weekly Scores'!$C16:K16), "")</f>
        <v>1624</v>
      </c>
      <c r="K16" s="1">
        <f>IF('Weekly Scores'!L16 &lt;&gt; "",SUM('Weekly Scores'!$C16:L16), "")</f>
        <v>1819</v>
      </c>
      <c r="L16" s="1">
        <f>IF('Weekly Scores'!M16 &lt;&gt; "",SUM('Weekly Scores'!$C16:M16), "")</f>
        <v>2011</v>
      </c>
      <c r="M16" s="1">
        <f>IF('Weekly Scores'!N16 &lt;&gt; "",SUM('Weekly Scores'!$C16:N16), "")</f>
        <v>2212</v>
      </c>
      <c r="N16" s="1">
        <f>IF('Weekly Scores'!O16 &lt;&gt; "",SUM('Weekly Scores'!$C16:O16), "")</f>
        <v>2425</v>
      </c>
      <c r="O16" s="1">
        <f>IF('Weekly Scores'!P16 &lt;&gt; "",SUM('Weekly Scores'!$C16:P16), "")</f>
        <v>2618</v>
      </c>
      <c r="P16" s="1">
        <f>IF('Weekly Scores'!Q16 &lt;&gt; "",SUM('Weekly Scores'!$C16:Q16), "")</f>
        <v>2793</v>
      </c>
      <c r="Q16" s="1">
        <f>IF('Weekly Scores'!R16 &lt;&gt; "",SUM('Weekly Scores'!$C16:R16), "")</f>
        <v>2972</v>
      </c>
      <c r="R16" s="1">
        <f>IF('Weekly Scores'!S16 &lt;&gt; "",SUM('Weekly Scores'!$C16:S16), "")</f>
        <v>3158</v>
      </c>
      <c r="S16" s="1" t="str">
        <f>IF('Weekly Scores'!T16 &lt;&gt; "",SUM('Weekly Scores'!$C16:T16), "")</f>
        <v/>
      </c>
      <c r="T16" s="1" t="str">
        <f>IF('Weekly Scores'!U16 &lt;&gt; "",SUM('Weekly Scores'!$C16:U16), "")</f>
        <v/>
      </c>
      <c r="U16" s="1" t="str">
        <f>IF('Weekly Scores'!V16 &lt;&gt; "",SUM('Weekly Scores'!$C16:V16), "")</f>
        <v/>
      </c>
      <c r="V16" s="1" t="str">
        <f>IF('Weekly Scores'!W16 &lt;&gt; "",SUM('Weekly Scores'!$C16:W16), "")</f>
        <v/>
      </c>
      <c r="W16" s="1" t="str">
        <f>IF('Weekly Scores'!X16 &lt;&gt; "",SUM('Weekly Scores'!$C16:X16), "")</f>
        <v/>
      </c>
    </row>
    <row r="17" spans="1:23" x14ac:dyDescent="0.2">
      <c r="A17" s="1" t="str">
        <f>'Weekly Scores'!B17</f>
        <v>ACME ACES</v>
      </c>
      <c r="B17" s="1">
        <f>'Weekly Scores'!C17</f>
        <v>176</v>
      </c>
      <c r="C17" s="1">
        <f>IF('Weekly Scores'!D17 &lt;&gt; "",SUM('Weekly Scores'!$C17:D17), "")</f>
        <v>351</v>
      </c>
      <c r="D17" s="1">
        <f>IF('Weekly Scores'!E17 &lt;&gt; "",SUM('Weekly Scores'!$C17:E17), "")</f>
        <v>533</v>
      </c>
      <c r="E17" s="1">
        <f>IF('Weekly Scores'!F17 &lt;&gt; "",SUM('Weekly Scores'!$C17:F17), "")</f>
        <v>715</v>
      </c>
      <c r="F17" s="1">
        <f>IF('Weekly Scores'!G17 &lt;&gt; "",SUM('Weekly Scores'!$C17:G17), "")</f>
        <v>893</v>
      </c>
      <c r="G17" s="1">
        <f>IF('Weekly Scores'!H17 &lt;&gt; "",SUM('Weekly Scores'!$C17:H17), "")</f>
        <v>1082</v>
      </c>
      <c r="H17" s="1">
        <f>IF('Weekly Scores'!I17 &lt;&gt; "",SUM('Weekly Scores'!$C17:I17), "")</f>
        <v>1284</v>
      </c>
      <c r="I17" s="1">
        <f>IF('Weekly Scores'!J17 &lt;&gt; "",SUM('Weekly Scores'!$C17:J17), "")</f>
        <v>1467</v>
      </c>
      <c r="J17" s="1">
        <f>IF('Weekly Scores'!K17 &lt;&gt; "",SUM('Weekly Scores'!$C17:K17), "")</f>
        <v>1649</v>
      </c>
      <c r="K17" s="1">
        <f>IF('Weekly Scores'!L17 &lt;&gt; "",SUM('Weekly Scores'!$C17:L17), "")</f>
        <v>1843</v>
      </c>
      <c r="L17" s="1">
        <f>IF('Weekly Scores'!M17 &lt;&gt; "",SUM('Weekly Scores'!$C17:M17), "")</f>
        <v>2023</v>
      </c>
      <c r="M17" s="1">
        <f>IF('Weekly Scores'!N17 &lt;&gt; "",SUM('Weekly Scores'!$C17:N17), "")</f>
        <v>2191</v>
      </c>
      <c r="N17" s="1">
        <f>IF('Weekly Scores'!O17 &lt;&gt; "",SUM('Weekly Scores'!$C17:O17), "")</f>
        <v>2374</v>
      </c>
      <c r="O17" s="1">
        <f>IF('Weekly Scores'!P17 &lt;&gt; "",SUM('Weekly Scores'!$C17:P17), "")</f>
        <v>2571</v>
      </c>
      <c r="P17" s="1">
        <f>IF('Weekly Scores'!Q17 &lt;&gt; "",SUM('Weekly Scores'!$C17:Q17), "")</f>
        <v>2780</v>
      </c>
      <c r="Q17" s="1">
        <f>IF('Weekly Scores'!R17 &lt;&gt; "",SUM('Weekly Scores'!$C17:R17), "")</f>
        <v>2967</v>
      </c>
      <c r="R17" s="1">
        <f>IF('Weekly Scores'!S17 &lt;&gt; "",SUM('Weekly Scores'!$C17:S17), "")</f>
        <v>3145</v>
      </c>
      <c r="S17" s="1" t="str">
        <f>IF('Weekly Scores'!T17 &lt;&gt; "",SUM('Weekly Scores'!$C17:T17), "")</f>
        <v/>
      </c>
      <c r="T17" s="1" t="str">
        <f>IF('Weekly Scores'!U17 &lt;&gt; "",SUM('Weekly Scores'!$C17:U17), "")</f>
        <v/>
      </c>
      <c r="U17" s="1" t="str">
        <f>IF('Weekly Scores'!V17 &lt;&gt; "",SUM('Weekly Scores'!$C17:V17), "")</f>
        <v/>
      </c>
      <c r="V17" s="1" t="str">
        <f>IF('Weekly Scores'!W17 &lt;&gt; "",SUM('Weekly Scores'!$C17:W17), "")</f>
        <v/>
      </c>
      <c r="W17" s="1" t="str">
        <f>IF('Weekly Scores'!X17 &lt;&gt; "",SUM('Weekly Scores'!$C17:X17), "")</f>
        <v/>
      </c>
    </row>
    <row r="18" spans="1:23" x14ac:dyDescent="0.2">
      <c r="A18" s="1" t="str">
        <f>'Weekly Scores'!B18</f>
        <v>AGS BANDITS</v>
      </c>
      <c r="B18" s="1">
        <f>'Weekly Scores'!C18</f>
        <v>203</v>
      </c>
      <c r="C18" s="1">
        <f>IF('Weekly Scores'!D18 &lt;&gt; "",SUM('Weekly Scores'!$C18:D18), "")</f>
        <v>393</v>
      </c>
      <c r="D18" s="1">
        <f>IF('Weekly Scores'!E18 &lt;&gt; "",SUM('Weekly Scores'!$C18:E18), "")</f>
        <v>618</v>
      </c>
      <c r="E18" s="1">
        <f>IF('Weekly Scores'!F18 &lt;&gt; "",SUM('Weekly Scores'!$C18:F18), "")</f>
        <v>834</v>
      </c>
      <c r="F18" s="1">
        <f>IF('Weekly Scores'!G18 &lt;&gt; "",SUM('Weekly Scores'!$C18:G18), "")</f>
        <v>1059</v>
      </c>
      <c r="G18" s="1">
        <f>IF('Weekly Scores'!H18 &lt;&gt; "",SUM('Weekly Scores'!$C18:H18), "")</f>
        <v>1284</v>
      </c>
      <c r="H18" s="1">
        <f>IF('Weekly Scores'!I18 &lt;&gt; "",SUM('Weekly Scores'!$C18:I18), "")</f>
        <v>1500</v>
      </c>
      <c r="I18" s="1">
        <f>IF('Weekly Scores'!J18 &lt;&gt; "",SUM('Weekly Scores'!$C18:J18), "")</f>
        <v>1725</v>
      </c>
      <c r="J18" s="1">
        <f>IF('Weekly Scores'!K18 &lt;&gt; "",SUM('Weekly Scores'!$C18:K18), "")</f>
        <v>1950</v>
      </c>
      <c r="K18" s="1">
        <f>IF('Weekly Scores'!L18 &lt;&gt; "",SUM('Weekly Scores'!$C18:L18), "")</f>
        <v>2116</v>
      </c>
      <c r="L18" s="1">
        <f>IF('Weekly Scores'!M18 &lt;&gt; "",SUM('Weekly Scores'!$C18:M18), "")</f>
        <v>2341</v>
      </c>
      <c r="M18" s="1">
        <f>IF('Weekly Scores'!N18 &lt;&gt; "",SUM('Weekly Scores'!$C18:N18), "")</f>
        <v>2566</v>
      </c>
      <c r="N18" s="1">
        <f>IF('Weekly Scores'!O18 &lt;&gt; "",SUM('Weekly Scores'!$C18:O18), "")</f>
        <v>2791</v>
      </c>
      <c r="O18" s="1">
        <f>IF('Weekly Scores'!P18 &lt;&gt; "",SUM('Weekly Scores'!$C18:P18), "")</f>
        <v>3016</v>
      </c>
      <c r="P18" s="1">
        <f>IF('Weekly Scores'!Q18 &lt;&gt; "",SUM('Weekly Scores'!$C18:Q18), "")</f>
        <v>3241</v>
      </c>
      <c r="Q18" s="1">
        <f>IF('Weekly Scores'!R18 &lt;&gt; "",SUM('Weekly Scores'!$C18:R18), "")</f>
        <v>3466</v>
      </c>
      <c r="R18" s="1">
        <f>IF('Weekly Scores'!S18 &lt;&gt; "",SUM('Weekly Scores'!$C18:S18), "")</f>
        <v>3691</v>
      </c>
      <c r="S18" s="1" t="str">
        <f>IF('Weekly Scores'!T18 &lt;&gt; "",SUM('Weekly Scores'!$C18:T18), "")</f>
        <v/>
      </c>
      <c r="T18" s="1" t="str">
        <f>IF('Weekly Scores'!U18 &lt;&gt; "",SUM('Weekly Scores'!$C18:U18), "")</f>
        <v/>
      </c>
      <c r="U18" s="1" t="str">
        <f>IF('Weekly Scores'!V18 &lt;&gt; "",SUM('Weekly Scores'!$C18:V18), "")</f>
        <v/>
      </c>
      <c r="V18" s="1" t="str">
        <f>IF('Weekly Scores'!W18 &lt;&gt; "",SUM('Weekly Scores'!$C18:W18), "")</f>
        <v/>
      </c>
      <c r="W18" s="1" t="str">
        <f>IF('Weekly Scores'!X18 &lt;&gt; "",SUM('Weekly Scores'!$C18:X18), "")</f>
        <v/>
      </c>
    </row>
    <row r="19" spans="1:23" x14ac:dyDescent="0.2">
      <c r="A19" s="1" t="str">
        <f>'Weekly Scores'!B19</f>
        <v>BALLS DEEP</v>
      </c>
      <c r="B19" s="1">
        <f>'Weekly Scores'!C19</f>
        <v>171</v>
      </c>
      <c r="C19" s="1">
        <f>IF('Weekly Scores'!D19 &lt;&gt; "",SUM('Weekly Scores'!$C19:D19), "")</f>
        <v>351</v>
      </c>
      <c r="D19" s="1">
        <f>IF('Weekly Scores'!E19 &lt;&gt; "",SUM('Weekly Scores'!$C19:E19), "")</f>
        <v>534</v>
      </c>
      <c r="E19" s="1">
        <f>IF('Weekly Scores'!F19 &lt;&gt; "",SUM('Weekly Scores'!$C19:F19), "")</f>
        <v>703</v>
      </c>
      <c r="F19" s="1">
        <f>IF('Weekly Scores'!G19 &lt;&gt; "",SUM('Weekly Scores'!$C19:G19), "")</f>
        <v>889</v>
      </c>
      <c r="G19" s="1">
        <f>IF('Weekly Scores'!H19 &lt;&gt; "",SUM('Weekly Scores'!$C19:H19), "")</f>
        <v>1097</v>
      </c>
      <c r="H19" s="1">
        <f>IF('Weekly Scores'!I19 &lt;&gt; "",SUM('Weekly Scores'!$C19:I19), "")</f>
        <v>1276</v>
      </c>
      <c r="I19" s="1">
        <f>IF('Weekly Scores'!J19 &lt;&gt; "",SUM('Weekly Scores'!$C19:J19), "")</f>
        <v>1451</v>
      </c>
      <c r="J19" s="1">
        <f>IF('Weekly Scores'!K19 &lt;&gt; "",SUM('Weekly Scores'!$C19:K19), "")</f>
        <v>1632</v>
      </c>
      <c r="K19" s="1">
        <f>IF('Weekly Scores'!L19 &lt;&gt; "",SUM('Weekly Scores'!$C19:L19), "")</f>
        <v>1818</v>
      </c>
      <c r="L19" s="1">
        <f>IF('Weekly Scores'!M19 &lt;&gt; "",SUM('Weekly Scores'!$C19:M19), "")</f>
        <v>2009</v>
      </c>
      <c r="M19" s="1">
        <f>IF('Weekly Scores'!N19 &lt;&gt; "",SUM('Weekly Scores'!$C19:N19), "")</f>
        <v>2198</v>
      </c>
      <c r="N19" s="1">
        <f>IF('Weekly Scores'!O19 &lt;&gt; "",SUM('Weekly Scores'!$C19:O19), "")</f>
        <v>2394</v>
      </c>
      <c r="O19" s="1">
        <f>IF('Weekly Scores'!P19 &lt;&gt; "",SUM('Weekly Scores'!$C19:P19), "")</f>
        <v>2578</v>
      </c>
      <c r="P19" s="1">
        <f>IF('Weekly Scores'!Q19 &lt;&gt; "",SUM('Weekly Scores'!$C19:Q19), "")</f>
        <v>2792</v>
      </c>
      <c r="Q19" s="1">
        <f>IF('Weekly Scores'!R19 &lt;&gt; "",SUM('Weekly Scores'!$C19:R19), "")</f>
        <v>2980</v>
      </c>
      <c r="R19" s="1">
        <f>IF('Weekly Scores'!S19 &lt;&gt; "",SUM('Weekly Scores'!$C19:S19), "")</f>
        <v>3158</v>
      </c>
      <c r="S19" s="1" t="str">
        <f>IF('Weekly Scores'!T19 &lt;&gt; "",SUM('Weekly Scores'!$C19:T19), "")</f>
        <v/>
      </c>
      <c r="T19" s="1" t="str">
        <f>IF('Weekly Scores'!U19 &lt;&gt; "",SUM('Weekly Scores'!$C19:U19), "")</f>
        <v/>
      </c>
      <c r="U19" s="1" t="str">
        <f>IF('Weekly Scores'!V19 &lt;&gt; "",SUM('Weekly Scores'!$C19:V19), "")</f>
        <v/>
      </c>
      <c r="V19" s="1" t="str">
        <f>IF('Weekly Scores'!W19 &lt;&gt; "",SUM('Weekly Scores'!$C19:W19), "")</f>
        <v/>
      </c>
      <c r="W19" s="1" t="str">
        <f>IF('Weekly Scores'!X19 &lt;&gt; "",SUM('Weekly Scores'!$C19:X19), "")</f>
        <v/>
      </c>
    </row>
    <row r="20" spans="1:23" x14ac:dyDescent="0.2">
      <c r="A20" s="1" t="str">
        <f>'Weekly Scores'!B20</f>
        <v>SCHITNOES</v>
      </c>
      <c r="B20" s="1">
        <f>'Weekly Scores'!C20</f>
        <v>180</v>
      </c>
      <c r="C20" s="1">
        <f>IF('Weekly Scores'!D20 &lt;&gt; "",SUM('Weekly Scores'!$C20:D20), "")</f>
        <v>370</v>
      </c>
      <c r="D20" s="1">
        <f>IF('Weekly Scores'!E20 &lt;&gt; "",SUM('Weekly Scores'!$C20:E20), "")</f>
        <v>559</v>
      </c>
      <c r="E20" s="1">
        <f>IF('Weekly Scores'!F20 &lt;&gt; "",SUM('Weekly Scores'!$C20:F20), "")</f>
        <v>762</v>
      </c>
      <c r="F20" s="1">
        <f>IF('Weekly Scores'!G20 &lt;&gt; "",SUM('Weekly Scores'!$C20:G20), "")</f>
        <v>956</v>
      </c>
      <c r="G20" s="1">
        <f>IF('Weekly Scores'!H20 &lt;&gt; "",SUM('Weekly Scores'!$C20:H20), "")</f>
        <v>1131</v>
      </c>
      <c r="H20" s="1">
        <f>IF('Weekly Scores'!I20 &lt;&gt; "",SUM('Weekly Scores'!$C20:I20), "")</f>
        <v>1312</v>
      </c>
      <c r="I20" s="1">
        <f>IF('Weekly Scores'!J20 &lt;&gt; "",SUM('Weekly Scores'!$C20:J20), "")</f>
        <v>1494</v>
      </c>
      <c r="J20" s="1">
        <f>IF('Weekly Scores'!K20 &lt;&gt; "",SUM('Weekly Scores'!$C20:K20), "")</f>
        <v>1680</v>
      </c>
      <c r="K20" s="1">
        <f>IF('Weekly Scores'!L20 &lt;&gt; "",SUM('Weekly Scores'!$C20:L20), "")</f>
        <v>1866</v>
      </c>
      <c r="L20" s="1">
        <f>IF('Weekly Scores'!M20 &lt;&gt; "",SUM('Weekly Scores'!$C20:M20), "")</f>
        <v>2047</v>
      </c>
      <c r="M20" s="1">
        <f>IF('Weekly Scores'!N20 &lt;&gt; "",SUM('Weekly Scores'!$C20:N20), "")</f>
        <v>2218</v>
      </c>
      <c r="N20" s="1">
        <f>IF('Weekly Scores'!O20 &lt;&gt; "",SUM('Weekly Scores'!$C20:O20), "")</f>
        <v>2409</v>
      </c>
      <c r="O20" s="1">
        <f>IF('Weekly Scores'!P20 &lt;&gt; "",SUM('Weekly Scores'!$C20:P20), "")</f>
        <v>2595</v>
      </c>
      <c r="P20" s="1">
        <f>IF('Weekly Scores'!Q20 &lt;&gt; "",SUM('Weekly Scores'!$C20:Q20), "")</f>
        <v>2796</v>
      </c>
      <c r="Q20" s="1">
        <f>IF('Weekly Scores'!R20 &lt;&gt; "",SUM('Weekly Scores'!$C20:R20), "")</f>
        <v>3002</v>
      </c>
      <c r="R20" s="1">
        <f>IF('Weekly Scores'!S20 &lt;&gt; "",SUM('Weekly Scores'!$C20:S20), "")</f>
        <v>3179</v>
      </c>
      <c r="S20" s="1" t="str">
        <f>IF('Weekly Scores'!T20 &lt;&gt; "",SUM('Weekly Scores'!$C20:T20), "")</f>
        <v/>
      </c>
      <c r="T20" s="1" t="str">
        <f>IF('Weekly Scores'!U20 &lt;&gt; "",SUM('Weekly Scores'!$C20:U20), "")</f>
        <v/>
      </c>
      <c r="U20" s="1" t="str">
        <f>IF('Weekly Scores'!V20 &lt;&gt; "",SUM('Weekly Scores'!$C20:V20), "")</f>
        <v/>
      </c>
      <c r="V20" s="1" t="str">
        <f>IF('Weekly Scores'!W20 &lt;&gt; "",SUM('Weekly Scores'!$C20:W20), "")</f>
        <v/>
      </c>
      <c r="W20" s="1" t="str">
        <f>IF('Weekly Scores'!X20 &lt;&gt; "",SUM('Weekly Scores'!$C20:X20), "")</f>
        <v/>
      </c>
    </row>
    <row r="21" spans="1:23" x14ac:dyDescent="0.2">
      <c r="A21" s="1" t="str">
        <f>'Weekly Scores'!B21</f>
        <v>L.U.F.C DROP BEARS</v>
      </c>
      <c r="B21" s="1">
        <f>'Weekly Scores'!C21</f>
        <v>175</v>
      </c>
      <c r="C21" s="1">
        <f>IF('Weekly Scores'!D21 &lt;&gt; "",SUM('Weekly Scores'!$C21:D21), "")</f>
        <v>356</v>
      </c>
      <c r="D21" s="1">
        <f>IF('Weekly Scores'!E21 &lt;&gt; "",SUM('Weekly Scores'!$C21:E21), "")</f>
        <v>546</v>
      </c>
      <c r="E21" s="1">
        <f>IF('Weekly Scores'!F21 &lt;&gt; "",SUM('Weekly Scores'!$C21:F21), "")</f>
        <v>744</v>
      </c>
      <c r="F21" s="1">
        <f>IF('Weekly Scores'!G21 &lt;&gt; "",SUM('Weekly Scores'!$C21:G21), "")</f>
        <v>923</v>
      </c>
      <c r="G21" s="1">
        <f>IF('Weekly Scores'!H21 &lt;&gt; "",SUM('Weekly Scores'!$C21:H21), "")</f>
        <v>1114</v>
      </c>
      <c r="H21" s="1">
        <f>IF('Weekly Scores'!I21 &lt;&gt; "",SUM('Weekly Scores'!$C21:I21), "")</f>
        <v>1290</v>
      </c>
      <c r="I21" s="1">
        <f>IF('Weekly Scores'!J21 &lt;&gt; "",SUM('Weekly Scores'!$C21:J21), "")</f>
        <v>1470</v>
      </c>
      <c r="J21" s="1">
        <f>IF('Weekly Scores'!K21 &lt;&gt; "",SUM('Weekly Scores'!$C21:K21), "")</f>
        <v>1651</v>
      </c>
      <c r="K21" s="1">
        <f>IF('Weekly Scores'!L21 &lt;&gt; "",SUM('Weekly Scores'!$C21:L21), "")</f>
        <v>1837</v>
      </c>
      <c r="L21" s="1">
        <f>IF('Weekly Scores'!M21 &lt;&gt; "",SUM('Weekly Scores'!$C21:M21), "")</f>
        <v>2017</v>
      </c>
      <c r="M21" s="1">
        <f>IF('Weekly Scores'!N21 &lt;&gt; "",SUM('Weekly Scores'!$C21:N21), "")</f>
        <v>2189</v>
      </c>
      <c r="N21" s="1">
        <f>IF('Weekly Scores'!O21 &lt;&gt; "",SUM('Weekly Scores'!$C21:O21), "")</f>
        <v>2370</v>
      </c>
      <c r="O21" s="1">
        <f>IF('Weekly Scores'!P21 &lt;&gt; "",SUM('Weekly Scores'!$C21:P21), "")</f>
        <v>2577</v>
      </c>
      <c r="P21" s="1">
        <f>IF('Weekly Scores'!Q21 &lt;&gt; "",SUM('Weekly Scores'!$C21:Q21), "")</f>
        <v>2767</v>
      </c>
      <c r="Q21" s="1">
        <f>IF('Weekly Scores'!R21 &lt;&gt; "",SUM('Weekly Scores'!$C21:R21), "")</f>
        <v>2955</v>
      </c>
      <c r="R21" s="1">
        <f>IF('Weekly Scores'!S21 &lt;&gt; "",SUM('Weekly Scores'!$C21:S21), "")</f>
        <v>3140</v>
      </c>
      <c r="S21" s="1" t="str">
        <f>IF('Weekly Scores'!T21 &lt;&gt; "",SUM('Weekly Scores'!$C21:T21), "")</f>
        <v/>
      </c>
      <c r="T21" s="1" t="str">
        <f>IF('Weekly Scores'!U21 &lt;&gt; "",SUM('Weekly Scores'!$C21:U21), "")</f>
        <v/>
      </c>
      <c r="U21" s="1" t="str">
        <f>IF('Weekly Scores'!V21 &lt;&gt; "",SUM('Weekly Scores'!$C21:V21), "")</f>
        <v/>
      </c>
      <c r="V21" s="1" t="str">
        <f>IF('Weekly Scores'!W21 &lt;&gt; "",SUM('Weekly Scores'!$C21:W21), "")</f>
        <v/>
      </c>
      <c r="W21" s="1" t="str">
        <f>IF('Weekly Scores'!X21 &lt;&gt; "",SUM('Weekly Scores'!$C21:X21), "")</f>
        <v/>
      </c>
    </row>
    <row r="22" spans="1:23" x14ac:dyDescent="0.2">
      <c r="A22" s="1" t="str">
        <f>'Weekly Scores'!B22</f>
        <v>TIN SHED RATTLERS</v>
      </c>
      <c r="B22" s="1">
        <f>'Weekly Scores'!C22</f>
        <v>172</v>
      </c>
      <c r="C22" s="1">
        <f>IF('Weekly Scores'!D22 &lt;&gt; "",SUM('Weekly Scores'!$C22:D22), "")</f>
        <v>344</v>
      </c>
      <c r="D22" s="1">
        <f>IF('Weekly Scores'!E22 &lt;&gt; "",SUM('Weekly Scores'!$C22:E22), "")</f>
        <v>514</v>
      </c>
      <c r="E22" s="1">
        <f>IF('Weekly Scores'!F22 &lt;&gt; "",SUM('Weekly Scores'!$C22:F22), "")</f>
        <v>695</v>
      </c>
      <c r="F22" s="1">
        <f>IF('Weekly Scores'!G22 &lt;&gt; "",SUM('Weekly Scores'!$C22:G22), "")</f>
        <v>884</v>
      </c>
      <c r="G22" s="1">
        <f>IF('Weekly Scores'!H22 &lt;&gt; "",SUM('Weekly Scores'!$C22:H22), "")</f>
        <v>1068</v>
      </c>
      <c r="H22" s="1">
        <f>IF('Weekly Scores'!I22 &lt;&gt; "",SUM('Weekly Scores'!$C22:I22), "")</f>
        <v>1251</v>
      </c>
      <c r="I22" s="1">
        <f>IF('Weekly Scores'!J22 &lt;&gt; "",SUM('Weekly Scores'!$C22:J22), "")</f>
        <v>1438</v>
      </c>
      <c r="J22" s="1">
        <f>IF('Weekly Scores'!K22 &lt;&gt; "",SUM('Weekly Scores'!$C22:K22), "")</f>
        <v>1625</v>
      </c>
      <c r="K22" s="1">
        <f>IF('Weekly Scores'!L22 &lt;&gt; "",SUM('Weekly Scores'!$C22:L22), "")</f>
        <v>1807</v>
      </c>
      <c r="L22" s="1">
        <f>IF('Weekly Scores'!M22 &lt;&gt; "",SUM('Weekly Scores'!$C22:M22), "")</f>
        <v>2005</v>
      </c>
      <c r="M22" s="1">
        <f>IF('Weekly Scores'!N22 &lt;&gt; "",SUM('Weekly Scores'!$C22:N22), "")</f>
        <v>2186</v>
      </c>
      <c r="N22" s="1">
        <f>IF('Weekly Scores'!O22 &lt;&gt; "",SUM('Weekly Scores'!$C22:O22), "")</f>
        <v>2389</v>
      </c>
      <c r="O22" s="1">
        <f>IF('Weekly Scores'!P22 &lt;&gt; "",SUM('Weekly Scores'!$C22:P22), "")</f>
        <v>2579</v>
      </c>
      <c r="P22" s="1">
        <f>IF('Weekly Scores'!Q22 &lt;&gt; "",SUM('Weekly Scores'!$C22:Q22), "")</f>
        <v>2764</v>
      </c>
      <c r="Q22" s="1">
        <f>IF('Weekly Scores'!R22 &lt;&gt; "",SUM('Weekly Scores'!$C22:R22), "")</f>
        <v>2957</v>
      </c>
      <c r="R22" s="1">
        <f>IF('Weekly Scores'!S22 &lt;&gt; "",SUM('Weekly Scores'!$C22:S22), "")</f>
        <v>3146</v>
      </c>
      <c r="S22" s="1" t="str">
        <f>IF('Weekly Scores'!T22 &lt;&gt; "",SUM('Weekly Scores'!$C22:T22), "")</f>
        <v/>
      </c>
      <c r="T22" s="1" t="str">
        <f>IF('Weekly Scores'!U22 &lt;&gt; "",SUM('Weekly Scores'!$C22:U22), "")</f>
        <v/>
      </c>
      <c r="U22" s="1" t="str">
        <f>IF('Weekly Scores'!V22 &lt;&gt; "",SUM('Weekly Scores'!$C22:V22), "")</f>
        <v/>
      </c>
      <c r="V22" s="1" t="str">
        <f>IF('Weekly Scores'!W22 &lt;&gt; "",SUM('Weekly Scores'!$C22:W22), "")</f>
        <v/>
      </c>
      <c r="W22" s="1" t="str">
        <f>IF('Weekly Scores'!X22 &lt;&gt; "",SUM('Weekly Scores'!$C22:X22), "")</f>
        <v/>
      </c>
    </row>
    <row r="23" spans="1:23" x14ac:dyDescent="0.2">
      <c r="A23" s="1" t="str">
        <f>'Weekly Scores'!B23</f>
        <v>THE FAIRWAY MEN</v>
      </c>
      <c r="B23" s="1">
        <f>'Weekly Scores'!C23</f>
        <v>179</v>
      </c>
      <c r="C23" s="1">
        <f>IF('Weekly Scores'!D23 &lt;&gt; "",SUM('Weekly Scores'!$C23:D23), "")</f>
        <v>368</v>
      </c>
      <c r="D23" s="1">
        <f>IF('Weekly Scores'!E23 &lt;&gt; "",SUM('Weekly Scores'!$C23:E23), "")</f>
        <v>568</v>
      </c>
      <c r="E23" s="1">
        <f>IF('Weekly Scores'!F23 &lt;&gt; "",SUM('Weekly Scores'!$C23:F23), "")</f>
        <v>755</v>
      </c>
      <c r="F23" s="1">
        <f>IF('Weekly Scores'!G23 &lt;&gt; "",SUM('Weekly Scores'!$C23:G23), "")</f>
        <v>970</v>
      </c>
      <c r="G23" s="1">
        <f>IF('Weekly Scores'!H23 &lt;&gt; "",SUM('Weekly Scores'!$C23:H23), "")</f>
        <v>1169</v>
      </c>
      <c r="H23" s="1">
        <f>IF('Weekly Scores'!I23 &lt;&gt; "",SUM('Weekly Scores'!$C23:I23), "")</f>
        <v>1350</v>
      </c>
      <c r="I23" s="1">
        <f>IF('Weekly Scores'!J23 &lt;&gt; "",SUM('Weekly Scores'!$C23:J23), "")</f>
        <v>1535</v>
      </c>
      <c r="J23" s="1">
        <f>IF('Weekly Scores'!K23 &lt;&gt; "",SUM('Weekly Scores'!$C23:K23), "")</f>
        <v>1737</v>
      </c>
      <c r="K23" s="1">
        <f>IF('Weekly Scores'!L23 &lt;&gt; "",SUM('Weekly Scores'!$C23:L23), "")</f>
        <v>1930</v>
      </c>
      <c r="L23" s="1">
        <f>IF('Weekly Scores'!M23 &lt;&gt; "",SUM('Weekly Scores'!$C23:M23), "")</f>
        <v>2116</v>
      </c>
      <c r="M23" s="1">
        <f>IF('Weekly Scores'!N23 &lt;&gt; "",SUM('Weekly Scores'!$C23:N23), "")</f>
        <v>2306</v>
      </c>
      <c r="N23" s="1">
        <f>IF('Weekly Scores'!O23 &lt;&gt; "",SUM('Weekly Scores'!$C23:O23), "")</f>
        <v>2511</v>
      </c>
      <c r="O23" s="1">
        <f>IF('Weekly Scores'!P23 &lt;&gt; "",SUM('Weekly Scores'!$C23:P23), "")</f>
        <v>2728</v>
      </c>
      <c r="P23" s="1">
        <f>IF('Weekly Scores'!Q23 &lt;&gt; "",SUM('Weekly Scores'!$C23:Q23), "")</f>
        <v>2937</v>
      </c>
      <c r="Q23" s="1">
        <f>IF('Weekly Scores'!R23 &lt;&gt; "",SUM('Weekly Scores'!$C23:R23), "")</f>
        <v>3154</v>
      </c>
      <c r="R23" s="1">
        <f>IF('Weekly Scores'!S23 &lt;&gt; "",SUM('Weekly Scores'!$C23:S23), "")</f>
        <v>3375</v>
      </c>
      <c r="S23" s="1" t="str">
        <f>IF('Weekly Scores'!T23 &lt;&gt; "",SUM('Weekly Scores'!$C23:T23), "")</f>
        <v/>
      </c>
      <c r="T23" s="1" t="str">
        <f>IF('Weekly Scores'!U23 &lt;&gt; "",SUM('Weekly Scores'!$C23:U23), "")</f>
        <v/>
      </c>
      <c r="U23" s="1" t="str">
        <f>IF('Weekly Scores'!V23 &lt;&gt; "",SUM('Weekly Scores'!$C23:V23), "")</f>
        <v/>
      </c>
      <c r="V23" s="1" t="str">
        <f>IF('Weekly Scores'!W23 &lt;&gt; "",SUM('Weekly Scores'!$C23:W23), "")</f>
        <v/>
      </c>
      <c r="W23" s="1" t="str">
        <f>IF('Weekly Scores'!X23 &lt;&gt; "",SUM('Weekly Scores'!$C23:X23), "")</f>
        <v/>
      </c>
    </row>
    <row r="24" spans="1:23" x14ac:dyDescent="0.2">
      <c r="A24" s="1" t="str">
        <f>'Weekly Scores'!B24</f>
        <v>DIRTY SANCHEZ</v>
      </c>
      <c r="B24" s="1">
        <f>'Weekly Scores'!C24</f>
        <v>200</v>
      </c>
      <c r="C24" s="1">
        <f>IF('Weekly Scores'!D24 &lt;&gt; "",SUM('Weekly Scores'!$C24:D24), "")</f>
        <v>375</v>
      </c>
      <c r="D24" s="1">
        <f>IF('Weekly Scores'!E24 &lt;&gt; "",SUM('Weekly Scores'!$C24:E24), "")</f>
        <v>558</v>
      </c>
      <c r="E24" s="1">
        <f>IF('Weekly Scores'!F24 &lt;&gt; "",SUM('Weekly Scores'!$C24:F24), "")</f>
        <v>760</v>
      </c>
      <c r="F24" s="1">
        <f>IF('Weekly Scores'!G24 &lt;&gt; "",SUM('Weekly Scores'!$C24:G24), "")</f>
        <v>925</v>
      </c>
      <c r="G24" s="1">
        <f>IF('Weekly Scores'!H24 &lt;&gt; "",SUM('Weekly Scores'!$C24:H24), "")</f>
        <v>1110</v>
      </c>
      <c r="H24" s="1">
        <f>IF('Weekly Scores'!I24 &lt;&gt; "",SUM('Weekly Scores'!$C24:I24), "")</f>
        <v>1315</v>
      </c>
      <c r="I24" s="1">
        <f>IF('Weekly Scores'!J24 &lt;&gt; "",SUM('Weekly Scores'!$C24:J24), "")</f>
        <v>1513</v>
      </c>
      <c r="J24" s="1">
        <f>IF('Weekly Scores'!K24 &lt;&gt; "",SUM('Weekly Scores'!$C24:K24), "")</f>
        <v>1702</v>
      </c>
      <c r="K24" s="1">
        <f>IF('Weekly Scores'!L24 &lt;&gt; "",SUM('Weekly Scores'!$C24:L24), "")</f>
        <v>1893</v>
      </c>
      <c r="L24" s="1">
        <f>IF('Weekly Scores'!M24 &lt;&gt; "",SUM('Weekly Scores'!$C24:M24), "")</f>
        <v>2090</v>
      </c>
      <c r="M24" s="1">
        <f>IF('Weekly Scores'!N24 &lt;&gt; "",SUM('Weekly Scores'!$C24:N24), "")</f>
        <v>2266</v>
      </c>
      <c r="N24" s="1">
        <f>IF('Weekly Scores'!O24 &lt;&gt; "",SUM('Weekly Scores'!$C24:O24), "")</f>
        <v>2478</v>
      </c>
      <c r="O24" s="1">
        <f>IF('Weekly Scores'!P24 &lt;&gt; "",SUM('Weekly Scores'!$C24:P24), "")</f>
        <v>2666</v>
      </c>
      <c r="P24" s="1">
        <f>IF('Weekly Scores'!Q24 &lt;&gt; "",SUM('Weekly Scores'!$C24:Q24), "")</f>
        <v>2867</v>
      </c>
      <c r="Q24" s="1">
        <f>IF('Weekly Scores'!R24 &lt;&gt; "",SUM('Weekly Scores'!$C24:R24), "")</f>
        <v>3059</v>
      </c>
      <c r="R24" s="1">
        <f>IF('Weekly Scores'!S24 &lt;&gt; "",SUM('Weekly Scores'!$C24:S24), "")</f>
        <v>3245</v>
      </c>
      <c r="S24" s="1" t="str">
        <f>IF('Weekly Scores'!T24 &lt;&gt; "",SUM('Weekly Scores'!$C24:T24), "")</f>
        <v/>
      </c>
      <c r="T24" s="1" t="str">
        <f>IF('Weekly Scores'!U24 &lt;&gt; "",SUM('Weekly Scores'!$C24:U24), "")</f>
        <v/>
      </c>
      <c r="U24" s="1" t="str">
        <f>IF('Weekly Scores'!V24 &lt;&gt; "",SUM('Weekly Scores'!$C24:V24), "")</f>
        <v/>
      </c>
      <c r="V24" s="1" t="str">
        <f>IF('Weekly Scores'!W24 &lt;&gt; "",SUM('Weekly Scores'!$C24:W24), "")</f>
        <v/>
      </c>
      <c r="W24" s="1" t="str">
        <f>IF('Weekly Scores'!X24 &lt;&gt; "",SUM('Weekly Scores'!$C24:X24), "")</f>
        <v/>
      </c>
    </row>
    <row r="25" spans="1:23" x14ac:dyDescent="0.2">
      <c r="A25" s="1" t="str">
        <f>'Weekly Scores'!B25</f>
        <v>KEN SLICE</v>
      </c>
      <c r="B25" s="1">
        <f>'Weekly Scores'!C25</f>
        <v>187</v>
      </c>
      <c r="C25" s="1">
        <f>IF('Weekly Scores'!D25 &lt;&gt; "",SUM('Weekly Scores'!$C25:D25), "")</f>
        <v>374</v>
      </c>
      <c r="D25" s="1">
        <f>IF('Weekly Scores'!E25 &lt;&gt; "",SUM('Weekly Scores'!$C25:E25), "")</f>
        <v>553</v>
      </c>
      <c r="E25" s="1">
        <f>IF('Weekly Scores'!F25 &lt;&gt; "",SUM('Weekly Scores'!$C25:F25), "")</f>
        <v>735</v>
      </c>
      <c r="F25" s="1">
        <f>IF('Weekly Scores'!G25 &lt;&gt; "",SUM('Weekly Scores'!$C25:G25), "")</f>
        <v>927</v>
      </c>
      <c r="G25" s="1">
        <f>IF('Weekly Scores'!H25 &lt;&gt; "",SUM('Weekly Scores'!$C25:H25), "")</f>
        <v>1117</v>
      </c>
      <c r="H25" s="1">
        <f>IF('Weekly Scores'!I25 &lt;&gt; "",SUM('Weekly Scores'!$C25:I25), "")</f>
        <v>1321</v>
      </c>
      <c r="I25" s="1">
        <f>IF('Weekly Scores'!J25 &lt;&gt; "",SUM('Weekly Scores'!$C25:J25), "")</f>
        <v>1543</v>
      </c>
      <c r="J25" s="1">
        <f>IF('Weekly Scores'!K25 &lt;&gt; "",SUM('Weekly Scores'!$C25:K25), "")</f>
        <v>1740</v>
      </c>
      <c r="K25" s="1">
        <f>IF('Weekly Scores'!L25 &lt;&gt; "",SUM('Weekly Scores'!$C25:L25), "")</f>
        <v>1933</v>
      </c>
      <c r="L25" s="1">
        <f>IF('Weekly Scores'!M25 &lt;&gt; "",SUM('Weekly Scores'!$C25:M25), "")</f>
        <v>2158</v>
      </c>
      <c r="M25" s="1">
        <f>IF('Weekly Scores'!N25 &lt;&gt; "",SUM('Weekly Scores'!$C25:N25), "")</f>
        <v>2353</v>
      </c>
      <c r="N25" s="1">
        <f>IF('Weekly Scores'!O25 &lt;&gt; "",SUM('Weekly Scores'!$C25:O25), "")</f>
        <v>2557</v>
      </c>
      <c r="O25" s="1">
        <f>IF('Weekly Scores'!P25 &lt;&gt; "",SUM('Weekly Scores'!$C25:P25), "")</f>
        <v>2782</v>
      </c>
      <c r="P25" s="1">
        <f>IF('Weekly Scores'!Q25 &lt;&gt; "",SUM('Weekly Scores'!$C25:Q25), "")</f>
        <v>3007</v>
      </c>
      <c r="Q25" s="1">
        <f>IF('Weekly Scores'!R25 &lt;&gt; "",SUM('Weekly Scores'!$C25:R25), "")</f>
        <v>3232</v>
      </c>
      <c r="R25" s="1">
        <f>IF('Weekly Scores'!S25 &lt;&gt; "",SUM('Weekly Scores'!$C25:S25), "")</f>
        <v>3457</v>
      </c>
      <c r="S25" s="1" t="str">
        <f>IF('Weekly Scores'!T25 &lt;&gt; "",SUM('Weekly Scores'!$C25:T25), "")</f>
        <v/>
      </c>
      <c r="T25" s="1" t="str">
        <f>IF('Weekly Scores'!U25 &lt;&gt; "",SUM('Weekly Scores'!$C25:U25), "")</f>
        <v/>
      </c>
      <c r="U25" s="1" t="str">
        <f>IF('Weekly Scores'!V25 &lt;&gt; "",SUM('Weekly Scores'!$C25:V25), "")</f>
        <v/>
      </c>
      <c r="V25" s="1" t="str">
        <f>IF('Weekly Scores'!W25 &lt;&gt; "",SUM('Weekly Scores'!$C25:W25), "")</f>
        <v/>
      </c>
      <c r="W25" s="1" t="str">
        <f>IF('Weekly Scores'!X25 &lt;&gt; "",SUM('Weekly Scores'!$C25:X25), "")</f>
        <v/>
      </c>
    </row>
    <row r="26" spans="1:23" x14ac:dyDescent="0.2">
      <c r="A26" s="1" t="str">
        <f>'Weekly Scores'!B26</f>
        <v>CROWAHOLICS</v>
      </c>
      <c r="B26" s="1">
        <f>'Weekly Scores'!C26</f>
        <v>180</v>
      </c>
      <c r="C26" s="1">
        <f>IF('Weekly Scores'!D26 &lt;&gt; "",SUM('Weekly Scores'!$C26:D26), "")</f>
        <v>368</v>
      </c>
      <c r="D26" s="1">
        <f>IF('Weekly Scores'!E26 &lt;&gt; "",SUM('Weekly Scores'!$C26:E26), "")</f>
        <v>532</v>
      </c>
      <c r="E26" s="1">
        <f>IF('Weekly Scores'!F26 &lt;&gt; "",SUM('Weekly Scores'!$C26:F26), "")</f>
        <v>721</v>
      </c>
      <c r="F26" s="1">
        <f>IF('Weekly Scores'!G26 &lt;&gt; "",SUM('Weekly Scores'!$C26:G26), "")</f>
        <v>898</v>
      </c>
      <c r="G26" s="1">
        <f>IF('Weekly Scores'!H26 &lt;&gt; "",SUM('Weekly Scores'!$C26:H26), "")</f>
        <v>1081</v>
      </c>
      <c r="H26" s="1">
        <f>IF('Weekly Scores'!I26 &lt;&gt; "",SUM('Weekly Scores'!$C26:I26), "")</f>
        <v>1258</v>
      </c>
      <c r="I26" s="1">
        <f>IF('Weekly Scores'!J26 &lt;&gt; "",SUM('Weekly Scores'!$C26:J26), "")</f>
        <v>1428</v>
      </c>
      <c r="J26" s="1">
        <f>IF('Weekly Scores'!K26 &lt;&gt; "",SUM('Weekly Scores'!$C26:K26), "")</f>
        <v>1609</v>
      </c>
      <c r="K26" s="1">
        <f>IF('Weekly Scores'!L26 &lt;&gt; "",SUM('Weekly Scores'!$C26:L26), "")</f>
        <v>1819</v>
      </c>
      <c r="L26" s="1">
        <f>IF('Weekly Scores'!M26 &lt;&gt; "",SUM('Weekly Scores'!$C26:M26), "")</f>
        <v>2010</v>
      </c>
      <c r="M26" s="1">
        <f>IF('Weekly Scores'!N26 &lt;&gt; "",SUM('Weekly Scores'!$C26:N26), "")</f>
        <v>2178</v>
      </c>
      <c r="N26" s="1">
        <f>IF('Weekly Scores'!O26 &lt;&gt; "",SUM('Weekly Scores'!$C26:O26), "")</f>
        <v>2350</v>
      </c>
      <c r="O26" s="1">
        <f>IF('Weekly Scores'!P26 &lt;&gt; "",SUM('Weekly Scores'!$C26:P26), "")</f>
        <v>2527</v>
      </c>
      <c r="P26" s="1">
        <f>IF('Weekly Scores'!Q26 &lt;&gt; "",SUM('Weekly Scores'!$C26:Q26), "")</f>
        <v>2721</v>
      </c>
      <c r="Q26" s="1">
        <f>IF('Weekly Scores'!R26 &lt;&gt; "",SUM('Weekly Scores'!$C26:R26), "")</f>
        <v>2903</v>
      </c>
      <c r="R26" s="1">
        <f>IF('Weekly Scores'!S26 &lt;&gt; "",SUM('Weekly Scores'!$C26:S26), "")</f>
        <v>3087</v>
      </c>
      <c r="S26" s="1" t="str">
        <f>IF('Weekly Scores'!T26 &lt;&gt; "",SUM('Weekly Scores'!$C26:T26), "")</f>
        <v/>
      </c>
      <c r="T26" s="1" t="str">
        <f>IF('Weekly Scores'!U26 &lt;&gt; "",SUM('Weekly Scores'!$C26:U26), "")</f>
        <v/>
      </c>
      <c r="U26" s="1" t="str">
        <f>IF('Weekly Scores'!V26 &lt;&gt; "",SUM('Weekly Scores'!$C26:V26), "")</f>
        <v/>
      </c>
      <c r="V26" s="1" t="str">
        <f>IF('Weekly Scores'!W26 &lt;&gt; "",SUM('Weekly Scores'!$C26:W26), "")</f>
        <v/>
      </c>
      <c r="W26" s="1" t="str">
        <f>IF('Weekly Scores'!X26 &lt;&gt; "",SUM('Weekly Scores'!$C26:X26), "")</f>
        <v/>
      </c>
    </row>
    <row r="27" spans="1:23" x14ac:dyDescent="0.2">
      <c r="A27" s="1" t="str">
        <f>'Weekly Scores'!B27</f>
        <v>FLINTSTONES</v>
      </c>
      <c r="B27" s="1">
        <f>'Weekly Scores'!C27</f>
        <v>206</v>
      </c>
      <c r="C27" s="1">
        <f>IF('Weekly Scores'!D27 &lt;&gt; "",SUM('Weekly Scores'!$C27:D27), "")</f>
        <v>406</v>
      </c>
      <c r="D27" s="1">
        <f>IF('Weekly Scores'!E27 &lt;&gt; "",SUM('Weekly Scores'!$C27:E27), "")</f>
        <v>616</v>
      </c>
      <c r="E27" s="1">
        <f>IF('Weekly Scores'!F27 &lt;&gt; "",SUM('Weekly Scores'!$C27:F27), "")</f>
        <v>818</v>
      </c>
      <c r="F27" s="1">
        <f>IF('Weekly Scores'!G27 &lt;&gt; "",SUM('Weekly Scores'!$C27:G27), "")</f>
        <v>1028</v>
      </c>
      <c r="G27" s="1">
        <f>IF('Weekly Scores'!H27 &lt;&gt; "",SUM('Weekly Scores'!$C27:H27), "")</f>
        <v>1234</v>
      </c>
      <c r="H27" s="1">
        <f>IF('Weekly Scores'!I27 &lt;&gt; "",SUM('Weekly Scores'!$C27:I27), "")</f>
        <v>1422</v>
      </c>
      <c r="I27" s="1">
        <f>IF('Weekly Scores'!J27 &lt;&gt; "",SUM('Weekly Scores'!$C27:J27), "")</f>
        <v>1602</v>
      </c>
      <c r="J27" s="1">
        <f>IF('Weekly Scores'!K27 &lt;&gt; "",SUM('Weekly Scores'!$C27:K27), "")</f>
        <v>1807</v>
      </c>
      <c r="K27" s="1">
        <f>IF('Weekly Scores'!L27 &lt;&gt; "",SUM('Weekly Scores'!$C27:L27), "")</f>
        <v>2013</v>
      </c>
      <c r="L27" s="1">
        <f>IF('Weekly Scores'!M27 &lt;&gt; "",SUM('Weekly Scores'!$C27:M27), "")</f>
        <v>2194</v>
      </c>
      <c r="M27" s="1">
        <f>IF('Weekly Scores'!N27 &lt;&gt; "",SUM('Weekly Scores'!$C27:N27), "")</f>
        <v>2389</v>
      </c>
      <c r="N27" s="1">
        <f>IF('Weekly Scores'!O27 &lt;&gt; "",SUM('Weekly Scores'!$C27:O27), "")</f>
        <v>2579</v>
      </c>
      <c r="O27" s="1">
        <f>IF('Weekly Scores'!P27 &lt;&gt; "",SUM('Weekly Scores'!$C27:P27), "")</f>
        <v>2788</v>
      </c>
      <c r="P27" s="1">
        <f>IF('Weekly Scores'!Q27 &lt;&gt; "",SUM('Weekly Scores'!$C27:Q27), "")</f>
        <v>2979</v>
      </c>
      <c r="Q27" s="1">
        <f>IF('Weekly Scores'!R27 &lt;&gt; "",SUM('Weekly Scores'!$C27:R27), "")</f>
        <v>3157</v>
      </c>
      <c r="R27" s="1">
        <f>IF('Weekly Scores'!S27 &lt;&gt; "",SUM('Weekly Scores'!$C27:S27), "")</f>
        <v>3379</v>
      </c>
      <c r="S27" s="1" t="str">
        <f>IF('Weekly Scores'!T27 &lt;&gt; "",SUM('Weekly Scores'!$C27:T27), "")</f>
        <v/>
      </c>
      <c r="T27" s="1" t="str">
        <f>IF('Weekly Scores'!U27 &lt;&gt; "",SUM('Weekly Scores'!$C27:U27), "")</f>
        <v/>
      </c>
      <c r="U27" s="1" t="str">
        <f>IF('Weekly Scores'!V27 &lt;&gt; "",SUM('Weekly Scores'!$C27:V27), "")</f>
        <v/>
      </c>
      <c r="V27" s="1" t="str">
        <f>IF('Weekly Scores'!W27 &lt;&gt; "",SUM('Weekly Scores'!$C27:W27), "")</f>
        <v/>
      </c>
      <c r="W27" s="1" t="str">
        <f>IF('Weekly Scores'!X27 &lt;&gt; "",SUM('Weekly Scores'!$C27:X27), "")</f>
        <v/>
      </c>
    </row>
    <row r="28" spans="1:23" x14ac:dyDescent="0.2">
      <c r="A28" s="1" t="str">
        <f>'Weekly Scores'!B28</f>
        <v>WOFTAM</v>
      </c>
      <c r="B28" s="1">
        <f>'Weekly Scores'!C28</f>
        <v>174</v>
      </c>
      <c r="C28" s="1">
        <f>IF('Weekly Scores'!D28 &lt;&gt; "",SUM('Weekly Scores'!$C28:D28), "")</f>
        <v>362</v>
      </c>
      <c r="D28" s="1">
        <f>IF('Weekly Scores'!E28 &lt;&gt; "",SUM('Weekly Scores'!$C28:E28), "")</f>
        <v>545</v>
      </c>
      <c r="E28" s="1">
        <f>IF('Weekly Scores'!F28 &lt;&gt; "",SUM('Weekly Scores'!$C28:F28), "")</f>
        <v>740</v>
      </c>
      <c r="F28" s="1">
        <f>IF('Weekly Scores'!G28 &lt;&gt; "",SUM('Weekly Scores'!$C28:G28), "")</f>
        <v>913</v>
      </c>
      <c r="G28" s="1">
        <f>IF('Weekly Scores'!H28 &lt;&gt; "",SUM('Weekly Scores'!$C28:H28), "")</f>
        <v>1099</v>
      </c>
      <c r="H28" s="1">
        <f>IF('Weekly Scores'!I28 &lt;&gt; "",SUM('Weekly Scores'!$C28:I28), "")</f>
        <v>1285</v>
      </c>
      <c r="I28" s="1">
        <f>IF('Weekly Scores'!J28 &lt;&gt; "",SUM('Weekly Scores'!$C28:J28), "")</f>
        <v>1473</v>
      </c>
      <c r="J28" s="1">
        <f>IF('Weekly Scores'!K28 &lt;&gt; "",SUM('Weekly Scores'!$C28:K28), "")</f>
        <v>1666</v>
      </c>
      <c r="K28" s="1">
        <f>IF('Weekly Scores'!L28 &lt;&gt; "",SUM('Weekly Scores'!$C28:L28), "")</f>
        <v>1844</v>
      </c>
      <c r="L28" s="1">
        <f>IF('Weekly Scores'!M28 &lt;&gt; "",SUM('Weekly Scores'!$C28:M28), "")</f>
        <v>2032</v>
      </c>
      <c r="M28" s="1">
        <f>IF('Weekly Scores'!N28 &lt;&gt; "",SUM('Weekly Scores'!$C28:N28), "")</f>
        <v>2235</v>
      </c>
      <c r="N28" s="1">
        <f>IF('Weekly Scores'!O28 &lt;&gt; "",SUM('Weekly Scores'!$C28:O28), "")</f>
        <v>2412</v>
      </c>
      <c r="O28" s="1">
        <f>IF('Weekly Scores'!P28 &lt;&gt; "",SUM('Weekly Scores'!$C28:P28), "")</f>
        <v>2605</v>
      </c>
      <c r="P28" s="1">
        <f>IF('Weekly Scores'!Q28 &lt;&gt; "",SUM('Weekly Scores'!$C28:Q28), "")</f>
        <v>2790</v>
      </c>
      <c r="Q28" s="1">
        <f>IF('Weekly Scores'!R28 &lt;&gt; "",SUM('Weekly Scores'!$C28:R28), "")</f>
        <v>2985</v>
      </c>
      <c r="R28" s="1">
        <f>IF('Weekly Scores'!S28 &lt;&gt; "",SUM('Weekly Scores'!$C28:S28), "")</f>
        <v>3172</v>
      </c>
      <c r="S28" s="1" t="str">
        <f>IF('Weekly Scores'!T28 &lt;&gt; "",SUM('Weekly Scores'!$C28:T28), "")</f>
        <v/>
      </c>
      <c r="T28" s="1" t="str">
        <f>IF('Weekly Scores'!U28 &lt;&gt; "",SUM('Weekly Scores'!$C28:U28), "")</f>
        <v/>
      </c>
      <c r="U28" s="1" t="str">
        <f>IF('Weekly Scores'!V28 &lt;&gt; "",SUM('Weekly Scores'!$C28:V28), "")</f>
        <v/>
      </c>
      <c r="V28" s="1" t="str">
        <f>IF('Weekly Scores'!W28 &lt;&gt; "",SUM('Weekly Scores'!$C28:W28), "")</f>
        <v/>
      </c>
      <c r="W28" s="1" t="str">
        <f>IF('Weekly Scores'!X28 &lt;&gt; "",SUM('Weekly Scores'!$C28:X28), "")</f>
        <v/>
      </c>
    </row>
    <row r="29" spans="1:23" x14ac:dyDescent="0.2">
      <c r="A29" s="1" t="str">
        <f>'Weekly Scores'!B29</f>
        <v>GUN N ROSES</v>
      </c>
      <c r="B29" s="1">
        <f>'Weekly Scores'!C29</f>
        <v>164</v>
      </c>
      <c r="C29" s="1">
        <f>IF('Weekly Scores'!D29 &lt;&gt; "",SUM('Weekly Scores'!$C29:D29), "")</f>
        <v>346</v>
      </c>
      <c r="D29" s="1">
        <f>IF('Weekly Scores'!E29 &lt;&gt; "",SUM('Weekly Scores'!$C29:E29), "")</f>
        <v>536</v>
      </c>
      <c r="E29" s="1">
        <f>IF('Weekly Scores'!F29 &lt;&gt; "",SUM('Weekly Scores'!$C29:F29), "")</f>
        <v>735</v>
      </c>
      <c r="F29" s="1">
        <f>IF('Weekly Scores'!G29 &lt;&gt; "",SUM('Weekly Scores'!$C29:G29), "")</f>
        <v>925</v>
      </c>
      <c r="G29" s="1">
        <f>IF('Weekly Scores'!H29 &lt;&gt; "",SUM('Weekly Scores'!$C29:H29), "")</f>
        <v>1115</v>
      </c>
      <c r="H29" s="1">
        <f>IF('Weekly Scores'!I29 &lt;&gt; "",SUM('Weekly Scores'!$C29:I29), "")</f>
        <v>1293</v>
      </c>
      <c r="I29" s="1">
        <f>IF('Weekly Scores'!J29 &lt;&gt; "",SUM('Weekly Scores'!$C29:J29), "")</f>
        <v>1468</v>
      </c>
      <c r="J29" s="1">
        <f>IF('Weekly Scores'!K29 &lt;&gt; "",SUM('Weekly Scores'!$C29:K29), "")</f>
        <v>1649</v>
      </c>
      <c r="K29" s="1">
        <f>IF('Weekly Scores'!L29 &lt;&gt; "",SUM('Weekly Scores'!$C29:L29), "")</f>
        <v>1841</v>
      </c>
      <c r="L29" s="1">
        <f>IF('Weekly Scores'!M29 &lt;&gt; "",SUM('Weekly Scores'!$C29:M29), "")</f>
        <v>2018</v>
      </c>
      <c r="M29" s="1">
        <f>IF('Weekly Scores'!N29 &lt;&gt; "",SUM('Weekly Scores'!$C29:N29), "")</f>
        <v>2199</v>
      </c>
      <c r="N29" s="1">
        <f>IF('Weekly Scores'!O29 &lt;&gt; "",SUM('Weekly Scores'!$C29:O29), "")</f>
        <v>2389</v>
      </c>
      <c r="O29" s="1">
        <f>IF('Weekly Scores'!P29 &lt;&gt; "",SUM('Weekly Scores'!$C29:P29), "")</f>
        <v>2572</v>
      </c>
      <c r="P29" s="1">
        <f>IF('Weekly Scores'!Q29 &lt;&gt; "",SUM('Weekly Scores'!$C29:Q29), "")</f>
        <v>2762</v>
      </c>
      <c r="Q29" s="1">
        <f>IF('Weekly Scores'!R29 &lt;&gt; "",SUM('Weekly Scores'!$C29:R29), "")</f>
        <v>2960</v>
      </c>
      <c r="R29" s="1">
        <f>IF('Weekly Scores'!S29 &lt;&gt; "",SUM('Weekly Scores'!$C29:S29), "")</f>
        <v>3136</v>
      </c>
      <c r="S29" s="1" t="str">
        <f>IF('Weekly Scores'!T29 &lt;&gt; "",SUM('Weekly Scores'!$C29:T29), "")</f>
        <v/>
      </c>
      <c r="T29" s="1" t="str">
        <f>IF('Weekly Scores'!U29 &lt;&gt; "",SUM('Weekly Scores'!$C29:U29), "")</f>
        <v/>
      </c>
      <c r="U29" s="1" t="str">
        <f>IF('Weekly Scores'!V29 &lt;&gt; "",SUM('Weekly Scores'!$C29:V29), "")</f>
        <v/>
      </c>
      <c r="V29" s="1" t="str">
        <f>IF('Weekly Scores'!W29 &lt;&gt; "",SUM('Weekly Scores'!$C29:W29), "")</f>
        <v/>
      </c>
      <c r="W29" s="1" t="str">
        <f>IF('Weekly Scores'!X29 &lt;&gt; "",SUM('Weekly Scores'!$C29:X29), "")</f>
        <v/>
      </c>
    </row>
    <row r="30" spans="1:23" x14ac:dyDescent="0.2">
      <c r="A30" s="1" t="str">
        <f>'Weekly Scores'!B30</f>
        <v>FLOGGERS</v>
      </c>
      <c r="B30" s="1">
        <f>'Weekly Scores'!C30</f>
        <v>186</v>
      </c>
      <c r="C30" s="1">
        <f>IF('Weekly Scores'!D30 &lt;&gt; "",SUM('Weekly Scores'!$C30:D30), "")</f>
        <v>387</v>
      </c>
      <c r="D30" s="1">
        <f>IF('Weekly Scores'!E30 &lt;&gt; "",SUM('Weekly Scores'!$C30:E30), "")</f>
        <v>573</v>
      </c>
      <c r="E30" s="1">
        <f>IF('Weekly Scores'!F30 &lt;&gt; "",SUM('Weekly Scores'!$C30:F30), "")</f>
        <v>763</v>
      </c>
      <c r="F30" s="1">
        <f>IF('Weekly Scores'!G30 &lt;&gt; "",SUM('Weekly Scores'!$C30:G30), "")</f>
        <v>941</v>
      </c>
      <c r="G30" s="1">
        <f>IF('Weekly Scores'!H30 &lt;&gt; "",SUM('Weekly Scores'!$C30:H30), "")</f>
        <v>1143</v>
      </c>
      <c r="H30" s="1">
        <f>IF('Weekly Scores'!I30 &lt;&gt; "",SUM('Weekly Scores'!$C30:I30), "")</f>
        <v>1334</v>
      </c>
      <c r="I30" s="1">
        <f>IF('Weekly Scores'!J30 &lt;&gt; "",SUM('Weekly Scores'!$C30:J30), "")</f>
        <v>1534</v>
      </c>
      <c r="J30" s="1">
        <f>IF('Weekly Scores'!K30 &lt;&gt; "",SUM('Weekly Scores'!$C30:K30), "")</f>
        <v>1702</v>
      </c>
      <c r="K30" s="1">
        <f>IF('Weekly Scores'!L30 &lt;&gt; "",SUM('Weekly Scores'!$C30:L30), "")</f>
        <v>1897</v>
      </c>
      <c r="L30" s="1">
        <f>IF('Weekly Scores'!M30 &lt;&gt; "",SUM('Weekly Scores'!$C30:M30), "")</f>
        <v>2096</v>
      </c>
      <c r="M30" s="1">
        <f>IF('Weekly Scores'!N30 &lt;&gt; "",SUM('Weekly Scores'!$C30:N30), "")</f>
        <v>2284</v>
      </c>
      <c r="N30" s="1">
        <f>IF('Weekly Scores'!O30 &lt;&gt; "",SUM('Weekly Scores'!$C30:O30), "")</f>
        <v>2458</v>
      </c>
      <c r="O30" s="1">
        <f>IF('Weekly Scores'!P30 &lt;&gt; "",SUM('Weekly Scores'!$C30:P30), "")</f>
        <v>2645</v>
      </c>
      <c r="P30" s="1">
        <f>IF('Weekly Scores'!Q30 &lt;&gt; "",SUM('Weekly Scores'!$C30:Q30), "")</f>
        <v>2828</v>
      </c>
      <c r="Q30" s="1">
        <f>IF('Weekly Scores'!R30 &lt;&gt; "",SUM('Weekly Scores'!$C30:R30), "")</f>
        <v>3033</v>
      </c>
      <c r="R30" s="1">
        <f>IF('Weekly Scores'!S30 &lt;&gt; "",SUM('Weekly Scores'!$C30:S30), "")</f>
        <v>3228</v>
      </c>
      <c r="S30" s="1" t="str">
        <f>IF('Weekly Scores'!T30 &lt;&gt; "",SUM('Weekly Scores'!$C30:T30), "")</f>
        <v/>
      </c>
      <c r="T30" s="1" t="str">
        <f>IF('Weekly Scores'!U30 &lt;&gt; "",SUM('Weekly Scores'!$C30:U30), "")</f>
        <v/>
      </c>
      <c r="U30" s="1" t="str">
        <f>IF('Weekly Scores'!V30 &lt;&gt; "",SUM('Weekly Scores'!$C30:V30), "")</f>
        <v/>
      </c>
      <c r="V30" s="1" t="str">
        <f>IF('Weekly Scores'!W30 &lt;&gt; "",SUM('Weekly Scores'!$C30:W30), "")</f>
        <v/>
      </c>
      <c r="W30" s="1" t="str">
        <f>IF('Weekly Scores'!X30 &lt;&gt; "",SUM('Weekly Scores'!$C30:X30), "")</f>
        <v/>
      </c>
    </row>
    <row r="31" spans="1:23" x14ac:dyDescent="0.2">
      <c r="A31" s="1" t="str">
        <f>'Weekly Scores'!B31</f>
        <v>BRADMANS</v>
      </c>
      <c r="B31" s="1">
        <f>'Weekly Scores'!C31</f>
        <v>183</v>
      </c>
      <c r="C31" s="1">
        <f>IF('Weekly Scores'!D31 &lt;&gt; "",SUM('Weekly Scores'!$C31:D31), "")</f>
        <v>369</v>
      </c>
      <c r="D31" s="1">
        <f>IF('Weekly Scores'!E31 &lt;&gt; "",SUM('Weekly Scores'!$C31:E31), "")</f>
        <v>553</v>
      </c>
      <c r="E31" s="1">
        <f>IF('Weekly Scores'!F31 &lt;&gt; "",SUM('Weekly Scores'!$C31:F31), "")</f>
        <v>748</v>
      </c>
      <c r="F31" s="1">
        <f>IF('Weekly Scores'!G31 &lt;&gt; "",SUM('Weekly Scores'!$C31:G31), "")</f>
        <v>936</v>
      </c>
      <c r="G31" s="1">
        <f>IF('Weekly Scores'!H31 &lt;&gt; "",SUM('Weekly Scores'!$C31:H31), "")</f>
        <v>1112</v>
      </c>
      <c r="H31" s="1">
        <f>IF('Weekly Scores'!I31 &lt;&gt; "",SUM('Weekly Scores'!$C31:I31), "")</f>
        <v>1317</v>
      </c>
      <c r="I31" s="1">
        <f>IF('Weekly Scores'!J31 &lt;&gt; "",SUM('Weekly Scores'!$C31:J31), "")</f>
        <v>1513</v>
      </c>
      <c r="J31" s="1">
        <f>IF('Weekly Scores'!K31 &lt;&gt; "",SUM('Weekly Scores'!$C31:K31), "")</f>
        <v>1717</v>
      </c>
      <c r="K31" s="1">
        <f>IF('Weekly Scores'!L31 &lt;&gt; "",SUM('Weekly Scores'!$C31:L31), "")</f>
        <v>1912</v>
      </c>
      <c r="L31" s="1">
        <f>IF('Weekly Scores'!M31 &lt;&gt; "",SUM('Weekly Scores'!$C31:M31), "")</f>
        <v>2114</v>
      </c>
      <c r="M31" s="1">
        <f>IF('Weekly Scores'!N31 &lt;&gt; "",SUM('Weekly Scores'!$C31:N31), "")</f>
        <v>2298</v>
      </c>
      <c r="N31" s="1">
        <f>IF('Weekly Scores'!O31 &lt;&gt; "",SUM('Weekly Scores'!$C31:O31), "")</f>
        <v>2494</v>
      </c>
      <c r="O31" s="1">
        <f>IF('Weekly Scores'!P31 &lt;&gt; "",SUM('Weekly Scores'!$C31:P31), "")</f>
        <v>2694</v>
      </c>
      <c r="P31" s="1">
        <f>IF('Weekly Scores'!Q31 &lt;&gt; "",SUM('Weekly Scores'!$C31:Q31), "")</f>
        <v>2897</v>
      </c>
      <c r="Q31" s="1">
        <f>IF('Weekly Scores'!R31 &lt;&gt; "",SUM('Weekly Scores'!$C31:R31), "")</f>
        <v>3113</v>
      </c>
      <c r="R31" s="1">
        <f>IF('Weekly Scores'!S31 &lt;&gt; "",SUM('Weekly Scores'!$C31:S31), "")</f>
        <v>3315</v>
      </c>
      <c r="S31" s="1" t="str">
        <f>IF('Weekly Scores'!T31 &lt;&gt; "",SUM('Weekly Scores'!$C31:T31), "")</f>
        <v/>
      </c>
      <c r="T31" s="1" t="str">
        <f>IF('Weekly Scores'!U31 &lt;&gt; "",SUM('Weekly Scores'!$C31:U31), "")</f>
        <v/>
      </c>
      <c r="U31" s="1" t="str">
        <f>IF('Weekly Scores'!V31 &lt;&gt; "",SUM('Weekly Scores'!$C31:V31), "")</f>
        <v/>
      </c>
      <c r="V31" s="1" t="str">
        <f>IF('Weekly Scores'!W31 &lt;&gt; "",SUM('Weekly Scores'!$C31:W31), "")</f>
        <v/>
      </c>
      <c r="W31" s="1" t="str">
        <f>IF('Weekly Scores'!X31 &lt;&gt; "",SUM('Weekly Scores'!$C31:X31), "")</f>
        <v/>
      </c>
    </row>
    <row r="32" spans="1:23" x14ac:dyDescent="0.2">
      <c r="A32" s="1" t="str">
        <f>'Weekly Scores'!B32</f>
        <v>INSIDERS</v>
      </c>
      <c r="B32" s="1">
        <f>'Weekly Scores'!C32</f>
        <v>178</v>
      </c>
      <c r="C32" s="1">
        <f>IF('Weekly Scores'!D32 &lt;&gt; "",SUM('Weekly Scores'!$C32:D32), "")</f>
        <v>355</v>
      </c>
      <c r="D32" s="1">
        <f>IF('Weekly Scores'!E32 &lt;&gt; "",SUM('Weekly Scores'!$C32:E32), "")</f>
        <v>535</v>
      </c>
      <c r="E32" s="1">
        <f>IF('Weekly Scores'!F32 &lt;&gt; "",SUM('Weekly Scores'!$C32:F32), "")</f>
        <v>710</v>
      </c>
      <c r="F32" s="1">
        <f>IF('Weekly Scores'!G32 &lt;&gt; "",SUM('Weekly Scores'!$C32:G32), "")</f>
        <v>902</v>
      </c>
      <c r="G32" s="1">
        <f>IF('Weekly Scores'!H32 &lt;&gt; "",SUM('Weekly Scores'!$C32:H32), "")</f>
        <v>1086</v>
      </c>
      <c r="H32" s="1">
        <f>IF('Weekly Scores'!I32 &lt;&gt; "",SUM('Weekly Scores'!$C32:I32), "")</f>
        <v>1283</v>
      </c>
      <c r="I32" s="1">
        <f>IF('Weekly Scores'!J32 &lt;&gt; "",SUM('Weekly Scores'!$C32:J32), "")</f>
        <v>1466</v>
      </c>
      <c r="J32" s="1">
        <f>IF('Weekly Scores'!K32 &lt;&gt; "",SUM('Weekly Scores'!$C32:K32), "")</f>
        <v>1661</v>
      </c>
      <c r="K32" s="1">
        <f>IF('Weekly Scores'!L32 &lt;&gt; "",SUM('Weekly Scores'!$C32:L32), "")</f>
        <v>1842</v>
      </c>
      <c r="L32" s="1">
        <f>IF('Weekly Scores'!M32 &lt;&gt; "",SUM('Weekly Scores'!$C32:M32), "")</f>
        <v>2041</v>
      </c>
      <c r="M32" s="1">
        <f>IF('Weekly Scores'!N32 &lt;&gt; "",SUM('Weekly Scores'!$C32:N32), "")</f>
        <v>2237</v>
      </c>
      <c r="N32" s="1">
        <f>IF('Weekly Scores'!O32 &lt;&gt; "",SUM('Weekly Scores'!$C32:O32), "")</f>
        <v>2450</v>
      </c>
      <c r="O32" s="1">
        <f>IF('Weekly Scores'!P32 &lt;&gt; "",SUM('Weekly Scores'!$C32:P32), "")</f>
        <v>2659</v>
      </c>
      <c r="P32" s="1">
        <f>IF('Weekly Scores'!Q32 &lt;&gt; "",SUM('Weekly Scores'!$C32:Q32), "")</f>
        <v>2873</v>
      </c>
      <c r="Q32" s="1">
        <f>IF('Weekly Scores'!R32 &lt;&gt; "",SUM('Weekly Scores'!$C32:R32), "")</f>
        <v>3082</v>
      </c>
      <c r="R32" s="1">
        <f>IF('Weekly Scores'!S32 &lt;&gt; "",SUM('Weekly Scores'!$C32:S32), "")</f>
        <v>3305</v>
      </c>
      <c r="S32" s="1" t="str">
        <f>IF('Weekly Scores'!T32 &lt;&gt; "",SUM('Weekly Scores'!$C32:T32), "")</f>
        <v/>
      </c>
      <c r="T32" s="1" t="str">
        <f>IF('Weekly Scores'!U32 &lt;&gt; "",SUM('Weekly Scores'!$C32:U32), "")</f>
        <v/>
      </c>
      <c r="U32" s="1" t="str">
        <f>IF('Weekly Scores'!V32 &lt;&gt; "",SUM('Weekly Scores'!$C32:V32), "")</f>
        <v/>
      </c>
      <c r="V32" s="1" t="str">
        <f>IF('Weekly Scores'!W32 &lt;&gt; "",SUM('Weekly Scores'!$C32:W32), "")</f>
        <v/>
      </c>
      <c r="W32" s="1" t="str">
        <f>IF('Weekly Scores'!X32 &lt;&gt; "",SUM('Weekly Scores'!$C32:X32), "")</f>
        <v/>
      </c>
    </row>
    <row r="33" spans="1:23" x14ac:dyDescent="0.2">
      <c r="A33" s="1" t="str">
        <f>'Weekly Scores'!B33</f>
        <v>WHENS SMOKO</v>
      </c>
      <c r="B33" s="1">
        <f>'Weekly Scores'!C33</f>
        <v>191</v>
      </c>
      <c r="C33" s="1">
        <f>IF('Weekly Scores'!D33 &lt;&gt; "",SUM('Weekly Scores'!$C33:D33), "")</f>
        <v>370</v>
      </c>
      <c r="D33" s="1">
        <f>IF('Weekly Scores'!E33 &lt;&gt; "",SUM('Weekly Scores'!$C33:E33), "")</f>
        <v>542</v>
      </c>
      <c r="E33" s="1">
        <f>IF('Weekly Scores'!F33 &lt;&gt; "",SUM('Weekly Scores'!$C33:F33), "")</f>
        <v>713</v>
      </c>
      <c r="F33" s="1">
        <f>IF('Weekly Scores'!G33 &lt;&gt; "",SUM('Weekly Scores'!$C33:G33), "")</f>
        <v>883</v>
      </c>
      <c r="G33" s="1">
        <f>IF('Weekly Scores'!H33 &lt;&gt; "",SUM('Weekly Scores'!$C33:H33), "")</f>
        <v>1068</v>
      </c>
      <c r="H33" s="1">
        <f>IF('Weekly Scores'!I33 &lt;&gt; "",SUM('Weekly Scores'!$C33:I33), "")</f>
        <v>1271</v>
      </c>
      <c r="I33" s="1">
        <f>IF('Weekly Scores'!J33 &lt;&gt; "",SUM('Weekly Scores'!$C33:J33), "")</f>
        <v>1451</v>
      </c>
      <c r="J33" s="1">
        <f>IF('Weekly Scores'!K33 &lt;&gt; "",SUM('Weekly Scores'!$C33:K33), "")</f>
        <v>1637</v>
      </c>
      <c r="K33" s="1">
        <f>IF('Weekly Scores'!L33 &lt;&gt; "",SUM('Weekly Scores'!$C33:L33), "")</f>
        <v>1853</v>
      </c>
      <c r="L33" s="1">
        <f>IF('Weekly Scores'!M33 &lt;&gt; "",SUM('Weekly Scores'!$C33:M33), "")</f>
        <v>2048</v>
      </c>
      <c r="M33" s="1">
        <f>IF('Weekly Scores'!N33 &lt;&gt; "",SUM('Weekly Scores'!$C33:N33), "")</f>
        <v>2232</v>
      </c>
      <c r="N33" s="1">
        <f>IF('Weekly Scores'!O33 &lt;&gt; "",SUM('Weekly Scores'!$C33:O33), "")</f>
        <v>2433</v>
      </c>
      <c r="O33" s="1">
        <f>IF('Weekly Scores'!P33 &lt;&gt; "",SUM('Weekly Scores'!$C33:P33), "")</f>
        <v>2641</v>
      </c>
      <c r="P33" s="1">
        <f>IF('Weekly Scores'!Q33 &lt;&gt; "",SUM('Weekly Scores'!$C33:Q33), "")</f>
        <v>2863</v>
      </c>
      <c r="Q33" s="1">
        <f>IF('Weekly Scores'!R33 &lt;&gt; "",SUM('Weekly Scores'!$C33:R33), "")</f>
        <v>3058</v>
      </c>
      <c r="R33" s="1">
        <f>IF('Weekly Scores'!S33 &lt;&gt; "",SUM('Weekly Scores'!$C33:S33), "")</f>
        <v>3283</v>
      </c>
      <c r="S33" s="1" t="str">
        <f>IF('Weekly Scores'!T33 &lt;&gt; "",SUM('Weekly Scores'!$C33:T33), "")</f>
        <v/>
      </c>
      <c r="T33" s="1" t="str">
        <f>IF('Weekly Scores'!U33 &lt;&gt; "",SUM('Weekly Scores'!$C33:U33), "")</f>
        <v/>
      </c>
      <c r="U33" s="1" t="str">
        <f>IF('Weekly Scores'!V33 &lt;&gt; "",SUM('Weekly Scores'!$C33:V33), "")</f>
        <v/>
      </c>
      <c r="V33" s="1" t="str">
        <f>IF('Weekly Scores'!W33 &lt;&gt; "",SUM('Weekly Scores'!$C33:W33), "")</f>
        <v/>
      </c>
      <c r="W33" s="1" t="str">
        <f>IF('Weekly Scores'!X33 &lt;&gt; "",SUM('Weekly Scores'!$C33:X33), "")</f>
        <v/>
      </c>
    </row>
    <row r="34" spans="1:23" x14ac:dyDescent="0.2">
      <c r="A34" s="1" t="str">
        <f>'Weekly Scores'!B34</f>
        <v>LARRY'S MATES</v>
      </c>
      <c r="B34" s="1">
        <f>'Weekly Scores'!C34</f>
        <v>186</v>
      </c>
      <c r="C34" s="1">
        <f>IF('Weekly Scores'!D34 &lt;&gt; "",SUM('Weekly Scores'!$C34:D34), "")</f>
        <v>358</v>
      </c>
      <c r="D34" s="1">
        <f>IF('Weekly Scores'!E34 &lt;&gt; "",SUM('Weekly Scores'!$C34:E34), "")</f>
        <v>539</v>
      </c>
      <c r="E34" s="1">
        <f>IF('Weekly Scores'!F34 &lt;&gt; "",SUM('Weekly Scores'!$C34:F34), "")</f>
        <v>698</v>
      </c>
      <c r="F34" s="1">
        <f>IF('Weekly Scores'!G34 &lt;&gt; "",SUM('Weekly Scores'!$C34:G34), "")</f>
        <v>873</v>
      </c>
      <c r="G34" s="1">
        <f>IF('Weekly Scores'!H34 &lt;&gt; "",SUM('Weekly Scores'!$C34:H34), "")</f>
        <v>1063</v>
      </c>
      <c r="H34" s="1">
        <f>IF('Weekly Scores'!I34 &lt;&gt; "",SUM('Weekly Scores'!$C34:I34), "")</f>
        <v>1264</v>
      </c>
      <c r="I34" s="1">
        <f>IF('Weekly Scores'!J34 &lt;&gt; "",SUM('Weekly Scores'!$C34:J34), "")</f>
        <v>1442</v>
      </c>
      <c r="J34" s="1">
        <f>IF('Weekly Scores'!K34 &lt;&gt; "",SUM('Weekly Scores'!$C34:K34), "")</f>
        <v>1639</v>
      </c>
      <c r="K34" s="1">
        <f>IF('Weekly Scores'!L34 &lt;&gt; "",SUM('Weekly Scores'!$C34:L34), "")</f>
        <v>1853</v>
      </c>
      <c r="L34" s="1">
        <f>IF('Weekly Scores'!M34 &lt;&gt; "",SUM('Weekly Scores'!$C34:M34), "")</f>
        <v>2046</v>
      </c>
      <c r="M34" s="1">
        <f>IF('Weekly Scores'!N34 &lt;&gt; "",SUM('Weekly Scores'!$C34:N34), "")</f>
        <v>2242</v>
      </c>
      <c r="N34" s="1">
        <f>IF('Weekly Scores'!O34 &lt;&gt; "",SUM('Weekly Scores'!$C34:O34), "")</f>
        <v>2448</v>
      </c>
      <c r="O34" s="1">
        <f>IF('Weekly Scores'!P34 &lt;&gt; "",SUM('Weekly Scores'!$C34:P34), "")</f>
        <v>2661</v>
      </c>
      <c r="P34" s="1">
        <f>IF('Weekly Scores'!Q34 &lt;&gt; "",SUM('Weekly Scores'!$C34:Q34), "")</f>
        <v>2872</v>
      </c>
      <c r="Q34" s="1">
        <f>IF('Weekly Scores'!R34 &lt;&gt; "",SUM('Weekly Scores'!$C34:R34), "")</f>
        <v>3051</v>
      </c>
      <c r="R34" s="1">
        <f>IF('Weekly Scores'!S34 &lt;&gt; "",SUM('Weekly Scores'!$C34:S34), "")</f>
        <v>3225</v>
      </c>
      <c r="S34" s="1" t="str">
        <f>IF('Weekly Scores'!T34 &lt;&gt; "",SUM('Weekly Scores'!$C34:T34), "")</f>
        <v/>
      </c>
      <c r="T34" s="1" t="str">
        <f>IF('Weekly Scores'!U34 &lt;&gt; "",SUM('Weekly Scores'!$C34:U34), "")</f>
        <v/>
      </c>
      <c r="U34" s="1" t="str">
        <f>IF('Weekly Scores'!V34 &lt;&gt; "",SUM('Weekly Scores'!$C34:V34), "")</f>
        <v/>
      </c>
      <c r="V34" s="1" t="str">
        <f>IF('Weekly Scores'!W34 &lt;&gt; "",SUM('Weekly Scores'!$C34:W34), "")</f>
        <v/>
      </c>
      <c r="W34" s="1" t="str">
        <f>IF('Weekly Scores'!X34 &lt;&gt; "",SUM('Weekly Scores'!$C34:X34), "")</f>
        <v/>
      </c>
    </row>
    <row r="35" spans="1:23" x14ac:dyDescent="0.2">
      <c r="A35" s="1" t="str">
        <f>'Weekly Scores'!B35</f>
        <v>BALD EAGLES</v>
      </c>
      <c r="B35" s="1">
        <f>'Weekly Scores'!C35</f>
        <v>166</v>
      </c>
      <c r="C35" s="1">
        <f>IF('Weekly Scores'!D35 &lt;&gt; "",SUM('Weekly Scores'!$C35:D35), "")</f>
        <v>352</v>
      </c>
      <c r="D35" s="1">
        <f>IF('Weekly Scores'!E35 &lt;&gt; "",SUM('Weekly Scores'!$C35:E35), "")</f>
        <v>532</v>
      </c>
      <c r="E35" s="1">
        <f>IF('Weekly Scores'!F35 &lt;&gt; "",SUM('Weekly Scores'!$C35:F35), "")</f>
        <v>707</v>
      </c>
      <c r="F35" s="1">
        <f>IF('Weekly Scores'!G35 &lt;&gt; "",SUM('Weekly Scores'!$C35:G35), "")</f>
        <v>895</v>
      </c>
      <c r="G35" s="1">
        <f>IF('Weekly Scores'!H35 &lt;&gt; "",SUM('Weekly Scores'!$C35:H35), "")</f>
        <v>1093</v>
      </c>
      <c r="H35" s="1">
        <f>IF('Weekly Scores'!I35 &lt;&gt; "",SUM('Weekly Scores'!$C35:I35), "")</f>
        <v>1268</v>
      </c>
      <c r="I35" s="1">
        <f>IF('Weekly Scores'!J35 &lt;&gt; "",SUM('Weekly Scores'!$C35:J35), "")</f>
        <v>1450</v>
      </c>
      <c r="J35" s="1">
        <f>IF('Weekly Scores'!K35 &lt;&gt; "",SUM('Weekly Scores'!$C35:K35), "")</f>
        <v>1635</v>
      </c>
      <c r="K35" s="1">
        <f>IF('Weekly Scores'!L35 &lt;&gt; "",SUM('Weekly Scores'!$C35:L35), "")</f>
        <v>1812</v>
      </c>
      <c r="L35" s="1">
        <f>IF('Weekly Scores'!M35 &lt;&gt; "",SUM('Weekly Scores'!$C35:M35), "")</f>
        <v>1988</v>
      </c>
      <c r="M35" s="1">
        <f>IF('Weekly Scores'!N35 &lt;&gt; "",SUM('Weekly Scores'!$C35:N35), "")</f>
        <v>2165</v>
      </c>
      <c r="N35" s="1">
        <f>IF('Weekly Scores'!O35 &lt;&gt; "",SUM('Weekly Scores'!$C35:O35), "")</f>
        <v>2343</v>
      </c>
      <c r="O35" s="1">
        <f>IF('Weekly Scores'!P35 &lt;&gt; "",SUM('Weekly Scores'!$C35:P35), "")</f>
        <v>2539</v>
      </c>
      <c r="P35" s="1">
        <f>IF('Weekly Scores'!Q35 &lt;&gt; "",SUM('Weekly Scores'!$C35:Q35), "")</f>
        <v>2722</v>
      </c>
      <c r="Q35" s="1">
        <f>IF('Weekly Scores'!R35 &lt;&gt; "",SUM('Weekly Scores'!$C35:R35), "")</f>
        <v>2909</v>
      </c>
      <c r="R35" s="1">
        <f>IF('Weekly Scores'!S35 &lt;&gt; "",SUM('Weekly Scores'!$C35:S35), "")</f>
        <v>3095</v>
      </c>
      <c r="S35" s="1" t="str">
        <f>IF('Weekly Scores'!T35 &lt;&gt; "",SUM('Weekly Scores'!$C35:T35), "")</f>
        <v/>
      </c>
      <c r="T35" s="1" t="str">
        <f>IF('Weekly Scores'!U35 &lt;&gt; "",SUM('Weekly Scores'!$C35:U35), "")</f>
        <v/>
      </c>
      <c r="U35" s="1" t="str">
        <f>IF('Weekly Scores'!V35 &lt;&gt; "",SUM('Weekly Scores'!$C35:V35), "")</f>
        <v/>
      </c>
      <c r="V35" s="1" t="str">
        <f>IF('Weekly Scores'!W35 &lt;&gt; "",SUM('Weekly Scores'!$C35:W35), "")</f>
        <v/>
      </c>
      <c r="W35" s="1" t="str">
        <f>IF('Weekly Scores'!X35 &lt;&gt; "",SUM('Weekly Scores'!$C35:X35), "")</f>
        <v/>
      </c>
    </row>
    <row r="36" spans="1:23" x14ac:dyDescent="0.2">
      <c r="A36" s="1" t="str">
        <f>'Weekly Scores'!B36</f>
        <v>PAR TEE CHICKS</v>
      </c>
      <c r="B36" s="1">
        <f>'Weekly Scores'!C36</f>
        <v>193</v>
      </c>
      <c r="C36" s="1">
        <f>IF('Weekly Scores'!D36 &lt;&gt; "",SUM('Weekly Scores'!$C36:D36), "")</f>
        <v>370</v>
      </c>
      <c r="D36" s="1">
        <f>IF('Weekly Scores'!E36 &lt;&gt; "",SUM('Weekly Scores'!$C36:E36), "")</f>
        <v>565</v>
      </c>
      <c r="E36" s="1">
        <f>IF('Weekly Scores'!F36 &lt;&gt; "",SUM('Weekly Scores'!$C36:F36), "")</f>
        <v>725</v>
      </c>
      <c r="F36" s="1">
        <f>IF('Weekly Scores'!G36 &lt;&gt; "",SUM('Weekly Scores'!$C36:G36), "")</f>
        <v>925</v>
      </c>
      <c r="G36" s="1">
        <f>IF('Weekly Scores'!H36 &lt;&gt; "",SUM('Weekly Scores'!$C36:H36), "")</f>
        <v>1112</v>
      </c>
      <c r="H36" s="1">
        <f>IF('Weekly Scores'!I36 &lt;&gt; "",SUM('Weekly Scores'!$C36:I36), "")</f>
        <v>1314</v>
      </c>
      <c r="I36" s="1">
        <f>IF('Weekly Scores'!J36 &lt;&gt; "",SUM('Weekly Scores'!$C36:J36), "")</f>
        <v>1506</v>
      </c>
      <c r="J36" s="1">
        <f>IF('Weekly Scores'!K36 &lt;&gt; "",SUM('Weekly Scores'!$C36:K36), "")</f>
        <v>1704</v>
      </c>
      <c r="K36" s="1">
        <f>IF('Weekly Scores'!L36 &lt;&gt; "",SUM('Weekly Scores'!$C36:L36), "")</f>
        <v>1928</v>
      </c>
      <c r="L36" s="1">
        <f>IF('Weekly Scores'!M36 &lt;&gt; "",SUM('Weekly Scores'!$C36:M36), "")</f>
        <v>2139</v>
      </c>
      <c r="M36" s="1">
        <f>IF('Weekly Scores'!N36 &lt;&gt; "",SUM('Weekly Scores'!$C36:N36), "")</f>
        <v>2348</v>
      </c>
      <c r="N36" s="1">
        <f>IF('Weekly Scores'!O36 &lt;&gt; "",SUM('Weekly Scores'!$C36:O36), "")</f>
        <v>2556</v>
      </c>
      <c r="O36" s="1">
        <f>IF('Weekly Scores'!P36 &lt;&gt; "",SUM('Weekly Scores'!$C36:P36), "")</f>
        <v>2765</v>
      </c>
      <c r="P36" s="1">
        <f>IF('Weekly Scores'!Q36 &lt;&gt; "",SUM('Weekly Scores'!$C36:Q36), "")</f>
        <v>2983</v>
      </c>
      <c r="Q36" s="1">
        <f>IF('Weekly Scores'!R36 &lt;&gt; "",SUM('Weekly Scores'!$C36:R36), "")</f>
        <v>3208</v>
      </c>
      <c r="R36" s="1">
        <f>IF('Weekly Scores'!S36 &lt;&gt; "",SUM('Weekly Scores'!$C36:S36), "")</f>
        <v>3423</v>
      </c>
      <c r="S36" s="1" t="str">
        <f>IF('Weekly Scores'!T36 &lt;&gt; "",SUM('Weekly Scores'!$C36:T36), "")</f>
        <v/>
      </c>
      <c r="T36" s="1" t="str">
        <f>IF('Weekly Scores'!U36 &lt;&gt; "",SUM('Weekly Scores'!$C36:U36), "")</f>
        <v/>
      </c>
      <c r="U36" s="1" t="str">
        <f>IF('Weekly Scores'!V36 &lt;&gt; "",SUM('Weekly Scores'!$C36:V36), "")</f>
        <v/>
      </c>
      <c r="V36" s="1" t="str">
        <f>IF('Weekly Scores'!W36 &lt;&gt; "",SUM('Weekly Scores'!$C36:W36), "")</f>
        <v/>
      </c>
      <c r="W36" s="1" t="str">
        <f>IF('Weekly Scores'!X36 &lt;&gt; "",SUM('Weekly Scores'!$C36:X36), "")</f>
        <v/>
      </c>
    </row>
    <row r="37" spans="1:23" x14ac:dyDescent="0.2">
      <c r="A37" s="1" t="str">
        <f>'Weekly Scores'!B37</f>
        <v>DIMPLED BALLS</v>
      </c>
      <c r="B37" s="1">
        <f>'Weekly Scores'!C37</f>
        <v>172</v>
      </c>
      <c r="C37" s="1">
        <f>IF('Weekly Scores'!D37 &lt;&gt; "",SUM('Weekly Scores'!$C37:D37), "")</f>
        <v>350</v>
      </c>
      <c r="D37" s="1">
        <f>IF('Weekly Scores'!E37 &lt;&gt; "",SUM('Weekly Scores'!$C37:E37), "")</f>
        <v>530</v>
      </c>
      <c r="E37" s="1">
        <f>IF('Weekly Scores'!F37 &lt;&gt; "",SUM('Weekly Scores'!$C37:F37), "")</f>
        <v>719</v>
      </c>
      <c r="F37" s="1">
        <f>IF('Weekly Scores'!G37 &lt;&gt; "",SUM('Weekly Scores'!$C37:G37), "")</f>
        <v>906</v>
      </c>
      <c r="G37" s="1">
        <f>IF('Weekly Scores'!H37 &lt;&gt; "",SUM('Weekly Scores'!$C37:H37), "")</f>
        <v>1084</v>
      </c>
      <c r="H37" s="1">
        <f>IF('Weekly Scores'!I37 &lt;&gt; "",SUM('Weekly Scores'!$C37:I37), "")</f>
        <v>1261</v>
      </c>
      <c r="I37" s="1">
        <f>IF('Weekly Scores'!J37 &lt;&gt; "",SUM('Weekly Scores'!$C37:J37), "")</f>
        <v>1435</v>
      </c>
      <c r="J37" s="1">
        <f>IF('Weekly Scores'!K37 &lt;&gt; "",SUM('Weekly Scores'!$C37:K37), "")</f>
        <v>1608</v>
      </c>
      <c r="K37" s="1">
        <f>IF('Weekly Scores'!L37 &lt;&gt; "",SUM('Weekly Scores'!$C37:L37), "")</f>
        <v>1791</v>
      </c>
      <c r="L37" s="1">
        <f>IF('Weekly Scores'!M37 &lt;&gt; "",SUM('Weekly Scores'!$C37:M37), "")</f>
        <v>1978</v>
      </c>
      <c r="M37" s="1">
        <f>IF('Weekly Scores'!N37 &lt;&gt; "",SUM('Weekly Scores'!$C37:N37), "")</f>
        <v>2151</v>
      </c>
      <c r="N37" s="1">
        <f>IF('Weekly Scores'!O37 &lt;&gt; "",SUM('Weekly Scores'!$C37:O37), "")</f>
        <v>2331</v>
      </c>
      <c r="O37" s="1">
        <f>IF('Weekly Scores'!P37 &lt;&gt; "",SUM('Weekly Scores'!$C37:P37), "")</f>
        <v>2519</v>
      </c>
      <c r="P37" s="1">
        <f>IF('Weekly Scores'!Q37 &lt;&gt; "",SUM('Weekly Scores'!$C37:Q37), "")</f>
        <v>2691</v>
      </c>
      <c r="Q37" s="1">
        <f>IF('Weekly Scores'!R37 &lt;&gt; "",SUM('Weekly Scores'!$C37:R37), "")</f>
        <v>2880</v>
      </c>
      <c r="R37" s="1">
        <f>IF('Weekly Scores'!S37 &lt;&gt; "",SUM('Weekly Scores'!$C37:S37), "")</f>
        <v>3068</v>
      </c>
      <c r="S37" s="1" t="str">
        <f>IF('Weekly Scores'!T37 &lt;&gt; "",SUM('Weekly Scores'!$C37:T37), "")</f>
        <v/>
      </c>
      <c r="T37" s="1" t="str">
        <f>IF('Weekly Scores'!U37 &lt;&gt; "",SUM('Weekly Scores'!$C37:U37), "")</f>
        <v/>
      </c>
      <c r="U37" s="1" t="str">
        <f>IF('Weekly Scores'!V37 &lt;&gt; "",SUM('Weekly Scores'!$C37:V37), "")</f>
        <v/>
      </c>
      <c r="V37" s="1" t="str">
        <f>IF('Weekly Scores'!W37 &lt;&gt; "",SUM('Weekly Scores'!$C37:W37), "")</f>
        <v/>
      </c>
      <c r="W37" s="1" t="str">
        <f>IF('Weekly Scores'!X37 &lt;&gt; "",SUM('Weekly Scores'!$C37:X37), "")</f>
        <v/>
      </c>
    </row>
    <row r="38" spans="1:23" x14ac:dyDescent="0.2">
      <c r="A38" s="1" t="str">
        <f>'Weekly Scores'!B38</f>
        <v>CLASS ON GRASS</v>
      </c>
      <c r="B38" s="1">
        <f>'Weekly Scores'!C38</f>
        <v>167</v>
      </c>
      <c r="C38" s="1">
        <f>IF('Weekly Scores'!D38 &lt;&gt; "",SUM('Weekly Scores'!$C38:D38), "")</f>
        <v>343</v>
      </c>
      <c r="D38" s="1">
        <f>IF('Weekly Scores'!E38 &lt;&gt; "",SUM('Weekly Scores'!$C38:E38), "")</f>
        <v>519</v>
      </c>
      <c r="E38" s="1">
        <f>IF('Weekly Scores'!F38 &lt;&gt; "",SUM('Weekly Scores'!$C38:F38), "")</f>
        <v>712</v>
      </c>
      <c r="F38" s="1">
        <f>IF('Weekly Scores'!G38 &lt;&gt; "",SUM('Weekly Scores'!$C38:G38), "")</f>
        <v>873</v>
      </c>
      <c r="G38" s="1">
        <f>IF('Weekly Scores'!H38 &lt;&gt; "",SUM('Weekly Scores'!$C38:H38), "")</f>
        <v>1059</v>
      </c>
      <c r="H38" s="1">
        <f>IF('Weekly Scores'!I38 &lt;&gt; "",SUM('Weekly Scores'!$C38:I38), "")</f>
        <v>1248</v>
      </c>
      <c r="I38" s="1">
        <f>IF('Weekly Scores'!J38 &lt;&gt; "",SUM('Weekly Scores'!$C38:J38), "")</f>
        <v>1432</v>
      </c>
      <c r="J38" s="1">
        <f>IF('Weekly Scores'!K38 &lt;&gt; "",SUM('Weekly Scores'!$C38:K38), "")</f>
        <v>1629</v>
      </c>
      <c r="K38" s="1">
        <f>IF('Weekly Scores'!L38 &lt;&gt; "",SUM('Weekly Scores'!$C38:L38), "")</f>
        <v>1825</v>
      </c>
      <c r="L38" s="1">
        <f>IF('Weekly Scores'!M38 &lt;&gt; "",SUM('Weekly Scores'!$C38:M38), "")</f>
        <v>2015</v>
      </c>
      <c r="M38" s="1">
        <f>IF('Weekly Scores'!N38 &lt;&gt; "",SUM('Weekly Scores'!$C38:N38), "")</f>
        <v>2181</v>
      </c>
      <c r="N38" s="1">
        <f>IF('Weekly Scores'!O38 &lt;&gt; "",SUM('Weekly Scores'!$C38:O38), "")</f>
        <v>2367</v>
      </c>
      <c r="O38" s="1">
        <f>IF('Weekly Scores'!P38 &lt;&gt; "",SUM('Weekly Scores'!$C38:P38), "")</f>
        <v>2539</v>
      </c>
      <c r="P38" s="1">
        <f>IF('Weekly Scores'!Q38 &lt;&gt; "",SUM('Weekly Scores'!$C38:Q38), "")</f>
        <v>2720</v>
      </c>
      <c r="Q38" s="1">
        <f>IF('Weekly Scores'!R38 &lt;&gt; "",SUM('Weekly Scores'!$C38:R38), "")</f>
        <v>2913</v>
      </c>
      <c r="R38" s="1">
        <f>IF('Weekly Scores'!S38 &lt;&gt; "",SUM('Weekly Scores'!$C38:S38), "")</f>
        <v>3122</v>
      </c>
      <c r="S38" s="1" t="str">
        <f>IF('Weekly Scores'!T38 &lt;&gt; "",SUM('Weekly Scores'!$C38:T38), "")</f>
        <v/>
      </c>
      <c r="T38" s="1" t="str">
        <f>IF('Weekly Scores'!U38 &lt;&gt; "",SUM('Weekly Scores'!$C38:U38), "")</f>
        <v/>
      </c>
      <c r="U38" s="1" t="str">
        <f>IF('Weekly Scores'!V38 &lt;&gt; "",SUM('Weekly Scores'!$C38:V38), "")</f>
        <v/>
      </c>
      <c r="V38" s="1" t="str">
        <f>IF('Weekly Scores'!W38 &lt;&gt; "",SUM('Weekly Scores'!$C38:W38), "")</f>
        <v/>
      </c>
      <c r="W38" s="1" t="str">
        <f>IF('Weekly Scores'!X38 &lt;&gt; "",SUM('Weekly Scores'!$C38:X38), "")</f>
        <v/>
      </c>
    </row>
    <row r="39" spans="1:23" x14ac:dyDescent="0.2">
      <c r="A39" s="1" t="str">
        <f>'Weekly Scores'!B39</f>
        <v>DUDE, WHERES MY PAR</v>
      </c>
      <c r="B39" s="1">
        <f>'Weekly Scores'!C39</f>
        <v>160</v>
      </c>
      <c r="C39" s="1">
        <f>IF('Weekly Scores'!D39 &lt;&gt; "",SUM('Weekly Scores'!$C39:D39), "")</f>
        <v>322</v>
      </c>
      <c r="D39" s="1">
        <f>IF('Weekly Scores'!E39 &lt;&gt; "",SUM('Weekly Scores'!$C39:E39), "")</f>
        <v>489</v>
      </c>
      <c r="E39" s="1">
        <f>IF('Weekly Scores'!F39 &lt;&gt; "",SUM('Weekly Scores'!$C39:F39), "")</f>
        <v>667</v>
      </c>
      <c r="F39" s="1">
        <f>IF('Weekly Scores'!G39 &lt;&gt; "",SUM('Weekly Scores'!$C39:G39), "")</f>
        <v>876</v>
      </c>
      <c r="G39" s="1">
        <f>IF('Weekly Scores'!H39 &lt;&gt; "",SUM('Weekly Scores'!$C39:H39), "")</f>
        <v>1057</v>
      </c>
      <c r="H39" s="1">
        <f>IF('Weekly Scores'!I39 &lt;&gt; "",SUM('Weekly Scores'!$C39:I39), "")</f>
        <v>1244</v>
      </c>
      <c r="I39" s="1">
        <f>IF('Weekly Scores'!J39 &lt;&gt; "",SUM('Weekly Scores'!$C39:J39), "")</f>
        <v>1435</v>
      </c>
      <c r="J39" s="1">
        <f>IF('Weekly Scores'!K39 &lt;&gt; "",SUM('Weekly Scores'!$C39:K39), "")</f>
        <v>1612</v>
      </c>
      <c r="K39" s="1">
        <f>IF('Weekly Scores'!L39 &lt;&gt; "",SUM('Weekly Scores'!$C39:L39), "")</f>
        <v>1787</v>
      </c>
      <c r="L39" s="1">
        <f>IF('Weekly Scores'!M39 &lt;&gt; "",SUM('Weekly Scores'!$C39:M39), "")</f>
        <v>1972</v>
      </c>
      <c r="M39" s="1">
        <f>IF('Weekly Scores'!N39 &lt;&gt; "",SUM('Weekly Scores'!$C39:N39), "")</f>
        <v>2150</v>
      </c>
      <c r="N39" s="1">
        <f>IF('Weekly Scores'!O39 &lt;&gt; "",SUM('Weekly Scores'!$C39:O39), "")</f>
        <v>2338</v>
      </c>
      <c r="O39" s="1">
        <f>IF('Weekly Scores'!P39 &lt;&gt; "",SUM('Weekly Scores'!$C39:P39), "")</f>
        <v>2527</v>
      </c>
      <c r="P39" s="1">
        <f>IF('Weekly Scores'!Q39 &lt;&gt; "",SUM('Weekly Scores'!$C39:Q39), "")</f>
        <v>2704</v>
      </c>
      <c r="Q39" s="1">
        <f>IF('Weekly Scores'!R39 &lt;&gt; "",SUM('Weekly Scores'!$C39:R39), "")</f>
        <v>2908</v>
      </c>
      <c r="R39" s="1">
        <f>IF('Weekly Scores'!S39 &lt;&gt; "",SUM('Weekly Scores'!$C39:S39), "")</f>
        <v>3076</v>
      </c>
      <c r="S39" s="1" t="str">
        <f>IF('Weekly Scores'!T39 &lt;&gt; "",SUM('Weekly Scores'!$C39:T39), "")</f>
        <v/>
      </c>
      <c r="T39" s="1" t="str">
        <f>IF('Weekly Scores'!U39 &lt;&gt; "",SUM('Weekly Scores'!$C39:U39), "")</f>
        <v/>
      </c>
      <c r="U39" s="1" t="str">
        <f>IF('Weekly Scores'!V39 &lt;&gt; "",SUM('Weekly Scores'!$C39:V39), "")</f>
        <v/>
      </c>
      <c r="V39" s="1" t="str">
        <f>IF('Weekly Scores'!W39 &lt;&gt; "",SUM('Weekly Scores'!$C39:W39), "")</f>
        <v/>
      </c>
      <c r="W39" s="1" t="str">
        <f>IF('Weekly Scores'!X39 &lt;&gt; "",SUM('Weekly Scores'!$C39:X39), "")</f>
        <v/>
      </c>
    </row>
    <row r="40" spans="1:23" x14ac:dyDescent="0.2">
      <c r="A40" s="1" t="str">
        <f>'Weekly Scores'!B40</f>
        <v>AIR BENDERS</v>
      </c>
      <c r="B40" s="1">
        <f>'Weekly Scores'!C40</f>
        <v>225</v>
      </c>
      <c r="C40" s="1">
        <f>IF('Weekly Scores'!D40 &lt;&gt; "",SUM('Weekly Scores'!$C40:D40), "")</f>
        <v>428</v>
      </c>
      <c r="D40" s="1">
        <f>IF('Weekly Scores'!E40 &lt;&gt; "",SUM('Weekly Scores'!$C40:E40), "")</f>
        <v>632</v>
      </c>
      <c r="E40" s="1">
        <f>IF('Weekly Scores'!F40 &lt;&gt; "",SUM('Weekly Scores'!$C40:F40), "")</f>
        <v>788</v>
      </c>
      <c r="F40" s="1">
        <f>IF('Weekly Scores'!G40 &lt;&gt; "",SUM('Weekly Scores'!$C40:G40), "")</f>
        <v>971</v>
      </c>
      <c r="G40" s="1">
        <f>IF('Weekly Scores'!H40 &lt;&gt; "",SUM('Weekly Scores'!$C40:H40), "")</f>
        <v>1191</v>
      </c>
      <c r="H40" s="1">
        <f>IF('Weekly Scores'!I40 &lt;&gt; "",SUM('Weekly Scores'!$C40:I40), "")</f>
        <v>1405</v>
      </c>
      <c r="I40" s="1">
        <f>IF('Weekly Scores'!J40 &lt;&gt; "",SUM('Weekly Scores'!$C40:J40), "")</f>
        <v>1613</v>
      </c>
      <c r="J40" s="1">
        <f>IF('Weekly Scores'!K40 &lt;&gt; "",SUM('Weekly Scores'!$C40:K40), "")</f>
        <v>1816</v>
      </c>
      <c r="K40" s="1">
        <f>IF('Weekly Scores'!L40 &lt;&gt; "",SUM('Weekly Scores'!$C40:L40), "")</f>
        <v>2028</v>
      </c>
      <c r="L40" s="1">
        <f>IF('Weekly Scores'!M40 &lt;&gt; "",SUM('Weekly Scores'!$C40:M40), "")</f>
        <v>2246</v>
      </c>
      <c r="M40" s="1">
        <f>IF('Weekly Scores'!N40 &lt;&gt; "",SUM('Weekly Scores'!$C40:N40), "")</f>
        <v>2459</v>
      </c>
      <c r="N40" s="1">
        <f>IF('Weekly Scores'!O40 &lt;&gt; "",SUM('Weekly Scores'!$C40:O40), "")</f>
        <v>2677</v>
      </c>
      <c r="O40" s="1">
        <f>IF('Weekly Scores'!P40 &lt;&gt; "",SUM('Weekly Scores'!$C40:P40), "")</f>
        <v>2888</v>
      </c>
      <c r="P40" s="1">
        <f>IF('Weekly Scores'!Q40 &lt;&gt; "",SUM('Weekly Scores'!$C40:Q40), "")</f>
        <v>3096</v>
      </c>
      <c r="Q40" s="1">
        <f>IF('Weekly Scores'!R40 &lt;&gt; "",SUM('Weekly Scores'!$C40:R40), "")</f>
        <v>3303</v>
      </c>
      <c r="R40" s="1">
        <f>IF('Weekly Scores'!S40 &lt;&gt; "",SUM('Weekly Scores'!$C40:S40), "")</f>
        <v>3496</v>
      </c>
      <c r="S40" s="1" t="str">
        <f>IF('Weekly Scores'!T40 &lt;&gt; "",SUM('Weekly Scores'!$C40:T40), "")</f>
        <v/>
      </c>
      <c r="T40" s="1" t="str">
        <f>IF('Weekly Scores'!U40 &lt;&gt; "",SUM('Weekly Scores'!$C40:U40), "")</f>
        <v/>
      </c>
      <c r="U40" s="1" t="str">
        <f>IF('Weekly Scores'!V40 &lt;&gt; "",SUM('Weekly Scores'!$C40:V40), "")</f>
        <v/>
      </c>
      <c r="V40" s="1" t="str">
        <f>IF('Weekly Scores'!W40 &lt;&gt; "",SUM('Weekly Scores'!$C40:W40), "")</f>
        <v/>
      </c>
      <c r="W40" s="1" t="str">
        <f>IF('Weekly Scores'!X40 &lt;&gt; "",SUM('Weekly Scores'!$C40:X40), "")</f>
        <v/>
      </c>
    </row>
    <row r="41" spans="1:23" x14ac:dyDescent="0.2">
      <c r="A41" s="1" t="str">
        <f>'Weekly Scores'!B41</f>
        <v>SILVA FOXES</v>
      </c>
      <c r="B41" s="1">
        <f>'Weekly Scores'!C41</f>
        <v>225</v>
      </c>
      <c r="C41" s="1">
        <f>IF('Weekly Scores'!D41 &lt;&gt; "",SUM('Weekly Scores'!$C41:D41), "")</f>
        <v>397</v>
      </c>
      <c r="D41" s="1">
        <f>IF('Weekly Scores'!E41 &lt;&gt; "",SUM('Weekly Scores'!$C41:E41), "")</f>
        <v>583</v>
      </c>
      <c r="E41" s="1">
        <f>IF('Weekly Scores'!F41 &lt;&gt; "",SUM('Weekly Scores'!$C41:F41), "")</f>
        <v>787</v>
      </c>
      <c r="F41" s="1">
        <f>IF('Weekly Scores'!G41 &lt;&gt; "",SUM('Weekly Scores'!$C41:G41), "")</f>
        <v>982</v>
      </c>
      <c r="G41" s="1">
        <f>IF('Weekly Scores'!H41 &lt;&gt; "",SUM('Weekly Scores'!$C41:H41), "")</f>
        <v>1178</v>
      </c>
      <c r="H41" s="1">
        <f>IF('Weekly Scores'!I41 &lt;&gt; "",SUM('Weekly Scores'!$C41:I41), "")</f>
        <v>1359</v>
      </c>
      <c r="I41" s="1">
        <f>IF('Weekly Scores'!J41 &lt;&gt; "",SUM('Weekly Scores'!$C41:J41), "")</f>
        <v>1560</v>
      </c>
      <c r="J41" s="1">
        <f>IF('Weekly Scores'!K41 &lt;&gt; "",SUM('Weekly Scores'!$C41:K41), "")</f>
        <v>1785</v>
      </c>
      <c r="K41" s="1">
        <f>IF('Weekly Scores'!L41 &lt;&gt; "",SUM('Weekly Scores'!$C41:L41), "")</f>
        <v>2010</v>
      </c>
      <c r="L41" s="1">
        <f>IF('Weekly Scores'!M41 &lt;&gt; "",SUM('Weekly Scores'!$C41:M41), "")</f>
        <v>2228</v>
      </c>
      <c r="M41" s="1">
        <f>IF('Weekly Scores'!N41 &lt;&gt; "",SUM('Weekly Scores'!$C41:N41), "")</f>
        <v>2444</v>
      </c>
      <c r="N41" s="1">
        <f>IF('Weekly Scores'!O41 &lt;&gt; "",SUM('Weekly Scores'!$C41:O41), "")</f>
        <v>2669</v>
      </c>
      <c r="O41" s="1">
        <f>IF('Weekly Scores'!P41 &lt;&gt; "",SUM('Weekly Scores'!$C41:P41), "")</f>
        <v>2894</v>
      </c>
      <c r="P41" s="1">
        <f>IF('Weekly Scores'!Q41 &lt;&gt; "",SUM('Weekly Scores'!$C41:Q41), "")</f>
        <v>3115</v>
      </c>
      <c r="Q41" s="1">
        <f>IF('Weekly Scores'!R41 &lt;&gt; "",SUM('Weekly Scores'!$C41:R41), "")</f>
        <v>3340</v>
      </c>
      <c r="R41" s="1">
        <f>IF('Weekly Scores'!S41 &lt;&gt; "",SUM('Weekly Scores'!$C41:S41), "")</f>
        <v>3565</v>
      </c>
      <c r="S41" s="1" t="str">
        <f>IF('Weekly Scores'!T41 &lt;&gt; "",SUM('Weekly Scores'!$C41:T41), "")</f>
        <v/>
      </c>
      <c r="T41" s="1" t="str">
        <f>IF('Weekly Scores'!U41 &lt;&gt; "",SUM('Weekly Scores'!$C41:U41), "")</f>
        <v/>
      </c>
      <c r="U41" s="1" t="str">
        <f>IF('Weekly Scores'!V41 &lt;&gt; "",SUM('Weekly Scores'!$C41:V41), "")</f>
        <v/>
      </c>
      <c r="V41" s="1" t="str">
        <f>IF('Weekly Scores'!W41 &lt;&gt; "",SUM('Weekly Scores'!$C41:W41), "")</f>
        <v/>
      </c>
      <c r="W41" s="1" t="str">
        <f>IF('Weekly Scores'!X41 &lt;&gt; "",SUM('Weekly Scores'!$C41:X41), "")</f>
        <v/>
      </c>
    </row>
  </sheetData>
  <mergeCells count="1">
    <mergeCell ref="B2:W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W38"/>
  <sheetViews>
    <sheetView workbookViewId="0"/>
  </sheetViews>
  <sheetFormatPr defaultRowHeight="12.75" x14ac:dyDescent="0.2"/>
  <cols>
    <col min="1" max="1" width="24" bestFit="1" customWidth="1"/>
  </cols>
  <sheetData>
    <row r="1" spans="1:23" x14ac:dyDescent="0.2">
      <c r="A1" t="s">
        <v>23</v>
      </c>
      <c r="B1">
        <v>181</v>
      </c>
      <c r="C1">
        <v>352</v>
      </c>
      <c r="D1">
        <v>530</v>
      </c>
      <c r="E1">
        <v>708</v>
      </c>
      <c r="F1">
        <v>888</v>
      </c>
      <c r="G1">
        <v>1064</v>
      </c>
      <c r="H1">
        <v>1237</v>
      </c>
      <c r="I1">
        <v>1413</v>
      </c>
      <c r="J1">
        <v>1586</v>
      </c>
      <c r="K1">
        <v>1763</v>
      </c>
      <c r="L1">
        <v>1937</v>
      </c>
      <c r="M1">
        <v>2115</v>
      </c>
      <c r="N1">
        <v>2295</v>
      </c>
      <c r="O1">
        <v>2473</v>
      </c>
      <c r="P1">
        <v>2657</v>
      </c>
      <c r="Q1">
        <v>2839</v>
      </c>
      <c r="R1">
        <v>3021</v>
      </c>
      <c r="S1" t="s">
        <v>236</v>
      </c>
      <c r="T1" t="s">
        <v>236</v>
      </c>
      <c r="U1" t="s">
        <v>236</v>
      </c>
      <c r="V1" t="s">
        <v>236</v>
      </c>
      <c r="W1" t="s">
        <v>236</v>
      </c>
    </row>
    <row r="2" spans="1:23" x14ac:dyDescent="0.2">
      <c r="A2" t="s">
        <v>18</v>
      </c>
      <c r="B2">
        <v>165</v>
      </c>
      <c r="C2">
        <v>338</v>
      </c>
      <c r="D2">
        <v>504</v>
      </c>
      <c r="E2">
        <v>689</v>
      </c>
      <c r="F2">
        <v>866</v>
      </c>
      <c r="G2">
        <v>1040</v>
      </c>
      <c r="H2">
        <v>1212</v>
      </c>
      <c r="I2">
        <v>1394</v>
      </c>
      <c r="J2">
        <v>1580</v>
      </c>
      <c r="K2">
        <v>1763</v>
      </c>
      <c r="L2">
        <v>1944</v>
      </c>
      <c r="M2">
        <v>2123</v>
      </c>
      <c r="N2">
        <v>2298</v>
      </c>
      <c r="O2">
        <v>2475</v>
      </c>
      <c r="P2">
        <v>2656</v>
      </c>
      <c r="Q2">
        <v>2842</v>
      </c>
      <c r="R2">
        <v>3030</v>
      </c>
      <c r="S2" t="s">
        <v>236</v>
      </c>
      <c r="T2" t="s">
        <v>236</v>
      </c>
      <c r="U2" t="s">
        <v>236</v>
      </c>
      <c r="V2" t="s">
        <v>236</v>
      </c>
      <c r="W2" t="s">
        <v>236</v>
      </c>
    </row>
    <row r="3" spans="1:23" x14ac:dyDescent="0.2">
      <c r="A3" s="19" t="s">
        <v>8</v>
      </c>
      <c r="B3">
        <v>175</v>
      </c>
      <c r="C3">
        <v>355</v>
      </c>
      <c r="D3">
        <v>529</v>
      </c>
      <c r="E3">
        <v>707</v>
      </c>
      <c r="F3">
        <v>883</v>
      </c>
      <c r="G3">
        <v>1062</v>
      </c>
      <c r="H3">
        <v>1243</v>
      </c>
      <c r="I3">
        <v>1426</v>
      </c>
      <c r="J3">
        <v>1609</v>
      </c>
      <c r="K3">
        <v>1785</v>
      </c>
      <c r="L3">
        <v>1966</v>
      </c>
      <c r="M3">
        <v>2139</v>
      </c>
      <c r="N3">
        <v>2321</v>
      </c>
      <c r="O3">
        <v>2508</v>
      </c>
      <c r="P3">
        <v>2691</v>
      </c>
      <c r="Q3">
        <v>2868</v>
      </c>
      <c r="R3">
        <v>3051</v>
      </c>
      <c r="S3" t="s">
        <v>236</v>
      </c>
      <c r="T3" t="s">
        <v>236</v>
      </c>
      <c r="U3" t="s">
        <v>236</v>
      </c>
      <c r="V3" t="s">
        <v>236</v>
      </c>
      <c r="W3" t="s">
        <v>236</v>
      </c>
    </row>
    <row r="4" spans="1:23" x14ac:dyDescent="0.2">
      <c r="A4" t="s">
        <v>92</v>
      </c>
      <c r="B4">
        <v>186</v>
      </c>
      <c r="C4">
        <v>364</v>
      </c>
      <c r="D4">
        <v>544</v>
      </c>
      <c r="E4">
        <v>703</v>
      </c>
      <c r="F4">
        <v>897</v>
      </c>
      <c r="G4">
        <v>1083</v>
      </c>
      <c r="H4">
        <v>1271</v>
      </c>
      <c r="I4">
        <v>1448</v>
      </c>
      <c r="J4">
        <v>1608</v>
      </c>
      <c r="K4">
        <v>1792</v>
      </c>
      <c r="L4">
        <v>1978</v>
      </c>
      <c r="M4">
        <v>2156</v>
      </c>
      <c r="N4">
        <v>2348</v>
      </c>
      <c r="O4">
        <v>2522</v>
      </c>
      <c r="P4">
        <v>2698</v>
      </c>
      <c r="Q4">
        <v>2878</v>
      </c>
      <c r="R4">
        <v>3061</v>
      </c>
      <c r="S4" t="s">
        <v>236</v>
      </c>
      <c r="T4" t="s">
        <v>236</v>
      </c>
      <c r="U4" t="s">
        <v>236</v>
      </c>
      <c r="V4" t="s">
        <v>236</v>
      </c>
      <c r="W4" t="s">
        <v>236</v>
      </c>
    </row>
    <row r="5" spans="1:23" x14ac:dyDescent="0.2">
      <c r="A5" t="s">
        <v>54</v>
      </c>
      <c r="B5">
        <v>165</v>
      </c>
      <c r="C5">
        <v>345</v>
      </c>
      <c r="D5">
        <v>527</v>
      </c>
      <c r="E5">
        <v>710</v>
      </c>
      <c r="F5">
        <v>881</v>
      </c>
      <c r="G5">
        <v>1067</v>
      </c>
      <c r="H5">
        <v>1259</v>
      </c>
      <c r="I5">
        <v>1438</v>
      </c>
      <c r="J5">
        <v>1612</v>
      </c>
      <c r="K5">
        <v>1784</v>
      </c>
      <c r="L5">
        <v>1963</v>
      </c>
      <c r="M5">
        <v>2138</v>
      </c>
      <c r="N5">
        <v>2326</v>
      </c>
      <c r="O5">
        <v>2506</v>
      </c>
      <c r="P5">
        <v>2690</v>
      </c>
      <c r="Q5">
        <v>2878</v>
      </c>
      <c r="R5">
        <v>3064</v>
      </c>
      <c r="S5" t="s">
        <v>236</v>
      </c>
      <c r="T5" t="s">
        <v>236</v>
      </c>
      <c r="U5" t="s">
        <v>236</v>
      </c>
      <c r="V5" t="s">
        <v>236</v>
      </c>
      <c r="W5" t="s">
        <v>236</v>
      </c>
    </row>
    <row r="6" spans="1:23" x14ac:dyDescent="0.2">
      <c r="A6" t="s">
        <v>222</v>
      </c>
      <c r="B6">
        <v>172</v>
      </c>
      <c r="C6">
        <v>350</v>
      </c>
      <c r="D6">
        <v>530</v>
      </c>
      <c r="E6">
        <v>719</v>
      </c>
      <c r="F6">
        <v>906</v>
      </c>
      <c r="G6">
        <v>1084</v>
      </c>
      <c r="H6">
        <v>1261</v>
      </c>
      <c r="I6">
        <v>1435</v>
      </c>
      <c r="J6">
        <v>1608</v>
      </c>
      <c r="K6">
        <v>1791</v>
      </c>
      <c r="L6">
        <v>1978</v>
      </c>
      <c r="M6">
        <v>2151</v>
      </c>
      <c r="N6">
        <v>2331</v>
      </c>
      <c r="O6">
        <v>2519</v>
      </c>
      <c r="P6">
        <v>2691</v>
      </c>
      <c r="Q6">
        <v>2880</v>
      </c>
      <c r="R6">
        <v>3068</v>
      </c>
      <c r="S6" t="s">
        <v>236</v>
      </c>
      <c r="T6" t="s">
        <v>236</v>
      </c>
      <c r="U6" t="s">
        <v>236</v>
      </c>
      <c r="V6" t="s">
        <v>236</v>
      </c>
      <c r="W6" t="s">
        <v>236</v>
      </c>
    </row>
    <row r="7" spans="1:23" x14ac:dyDescent="0.2">
      <c r="A7" s="19" t="s">
        <v>105</v>
      </c>
      <c r="B7">
        <v>174</v>
      </c>
      <c r="C7">
        <v>360</v>
      </c>
      <c r="D7">
        <v>530</v>
      </c>
      <c r="E7">
        <v>706</v>
      </c>
      <c r="F7">
        <v>892</v>
      </c>
      <c r="G7">
        <v>1081</v>
      </c>
      <c r="H7">
        <v>1248</v>
      </c>
      <c r="I7">
        <v>1422</v>
      </c>
      <c r="J7">
        <v>1607</v>
      </c>
      <c r="K7">
        <v>1800</v>
      </c>
      <c r="L7">
        <v>1977</v>
      </c>
      <c r="M7">
        <v>2143</v>
      </c>
      <c r="N7">
        <v>2329</v>
      </c>
      <c r="O7">
        <v>2518</v>
      </c>
      <c r="P7">
        <v>2708</v>
      </c>
      <c r="Q7">
        <v>2897</v>
      </c>
      <c r="R7">
        <v>3076</v>
      </c>
      <c r="S7" t="s">
        <v>236</v>
      </c>
      <c r="T7" t="s">
        <v>236</v>
      </c>
      <c r="U7" t="s">
        <v>236</v>
      </c>
      <c r="V7" t="s">
        <v>236</v>
      </c>
      <c r="W7" t="s">
        <v>236</v>
      </c>
    </row>
    <row r="8" spans="1:23" x14ac:dyDescent="0.2">
      <c r="A8" t="s">
        <v>307</v>
      </c>
      <c r="B8">
        <v>160</v>
      </c>
      <c r="C8">
        <v>322</v>
      </c>
      <c r="D8">
        <v>489</v>
      </c>
      <c r="E8">
        <v>667</v>
      </c>
      <c r="F8">
        <v>876</v>
      </c>
      <c r="G8">
        <v>1057</v>
      </c>
      <c r="H8">
        <v>1244</v>
      </c>
      <c r="I8">
        <v>1435</v>
      </c>
      <c r="J8">
        <v>1612</v>
      </c>
      <c r="K8">
        <v>1787</v>
      </c>
      <c r="L8">
        <v>1972</v>
      </c>
      <c r="M8">
        <v>2150</v>
      </c>
      <c r="N8">
        <v>2338</v>
      </c>
      <c r="O8">
        <v>2527</v>
      </c>
      <c r="P8">
        <v>2704</v>
      </c>
      <c r="Q8">
        <v>2908</v>
      </c>
      <c r="R8">
        <v>3076</v>
      </c>
      <c r="S8" t="s">
        <v>236</v>
      </c>
      <c r="T8" t="s">
        <v>236</v>
      </c>
      <c r="U8" t="s">
        <v>236</v>
      </c>
      <c r="V8" t="s">
        <v>236</v>
      </c>
      <c r="W8" t="s">
        <v>236</v>
      </c>
    </row>
    <row r="9" spans="1:23" x14ac:dyDescent="0.2">
      <c r="A9" t="s">
        <v>174</v>
      </c>
      <c r="B9">
        <v>182</v>
      </c>
      <c r="C9">
        <v>382</v>
      </c>
      <c r="D9">
        <v>546</v>
      </c>
      <c r="E9">
        <v>717</v>
      </c>
      <c r="F9">
        <v>896</v>
      </c>
      <c r="G9">
        <v>1075</v>
      </c>
      <c r="H9">
        <v>1260</v>
      </c>
      <c r="I9">
        <v>1437</v>
      </c>
      <c r="J9">
        <v>1611</v>
      </c>
      <c r="K9">
        <v>1802</v>
      </c>
      <c r="L9">
        <v>1982</v>
      </c>
      <c r="M9">
        <v>2166</v>
      </c>
      <c r="N9">
        <v>2353</v>
      </c>
      <c r="O9">
        <v>2532</v>
      </c>
      <c r="P9">
        <v>2715</v>
      </c>
      <c r="Q9">
        <v>2910</v>
      </c>
      <c r="R9">
        <v>3085</v>
      </c>
      <c r="S9" t="s">
        <v>236</v>
      </c>
      <c r="T9" t="s">
        <v>236</v>
      </c>
      <c r="U9" t="s">
        <v>236</v>
      </c>
      <c r="V9" t="s">
        <v>236</v>
      </c>
      <c r="W9" t="s">
        <v>236</v>
      </c>
    </row>
    <row r="10" spans="1:23" x14ac:dyDescent="0.2">
      <c r="A10" t="s">
        <v>47</v>
      </c>
      <c r="B10">
        <v>180</v>
      </c>
      <c r="C10">
        <v>368</v>
      </c>
      <c r="D10">
        <v>532</v>
      </c>
      <c r="E10">
        <v>721</v>
      </c>
      <c r="F10">
        <v>898</v>
      </c>
      <c r="G10">
        <v>1081</v>
      </c>
      <c r="H10">
        <v>1258</v>
      </c>
      <c r="I10">
        <v>1428</v>
      </c>
      <c r="J10">
        <v>1609</v>
      </c>
      <c r="K10">
        <v>1819</v>
      </c>
      <c r="L10">
        <v>2010</v>
      </c>
      <c r="M10">
        <v>2178</v>
      </c>
      <c r="N10">
        <v>2350</v>
      </c>
      <c r="O10">
        <v>2527</v>
      </c>
      <c r="P10">
        <v>2721</v>
      </c>
      <c r="Q10">
        <v>2903</v>
      </c>
      <c r="R10">
        <v>3087</v>
      </c>
      <c r="S10" t="s">
        <v>236</v>
      </c>
      <c r="T10" t="s">
        <v>236</v>
      </c>
      <c r="U10" t="s">
        <v>236</v>
      </c>
      <c r="V10" t="s">
        <v>236</v>
      </c>
      <c r="W10" t="s">
        <v>236</v>
      </c>
    </row>
    <row r="11" spans="1:23" x14ac:dyDescent="0.2">
      <c r="A11" t="s">
        <v>163</v>
      </c>
      <c r="B11">
        <v>166</v>
      </c>
      <c r="C11">
        <v>352</v>
      </c>
      <c r="D11">
        <v>532</v>
      </c>
      <c r="E11">
        <v>707</v>
      </c>
      <c r="F11">
        <v>895</v>
      </c>
      <c r="G11">
        <v>1093</v>
      </c>
      <c r="H11">
        <v>1268</v>
      </c>
      <c r="I11">
        <v>1450</v>
      </c>
      <c r="J11">
        <v>1635</v>
      </c>
      <c r="K11">
        <v>1812</v>
      </c>
      <c r="L11">
        <v>1988</v>
      </c>
      <c r="M11">
        <v>2165</v>
      </c>
      <c r="N11">
        <v>2343</v>
      </c>
      <c r="O11">
        <v>2539</v>
      </c>
      <c r="P11">
        <v>2722</v>
      </c>
      <c r="Q11">
        <v>2909</v>
      </c>
      <c r="R11">
        <v>3095</v>
      </c>
      <c r="S11" t="s">
        <v>236</v>
      </c>
      <c r="T11" t="s">
        <v>236</v>
      </c>
      <c r="U11" t="s">
        <v>236</v>
      </c>
      <c r="V11" t="s">
        <v>236</v>
      </c>
      <c r="W11" t="s">
        <v>236</v>
      </c>
    </row>
    <row r="12" spans="1:23" x14ac:dyDescent="0.2">
      <c r="A12" t="s">
        <v>14</v>
      </c>
      <c r="B12">
        <v>174</v>
      </c>
      <c r="C12">
        <v>353</v>
      </c>
      <c r="D12">
        <v>531</v>
      </c>
      <c r="E12">
        <v>714</v>
      </c>
      <c r="F12">
        <v>899</v>
      </c>
      <c r="G12">
        <v>1109</v>
      </c>
      <c r="H12">
        <v>1274</v>
      </c>
      <c r="I12">
        <v>1458</v>
      </c>
      <c r="J12">
        <v>1640</v>
      </c>
      <c r="K12">
        <v>1819</v>
      </c>
      <c r="L12">
        <v>2005</v>
      </c>
      <c r="M12">
        <v>2181</v>
      </c>
      <c r="N12">
        <v>2368</v>
      </c>
      <c r="O12">
        <v>2559</v>
      </c>
      <c r="P12">
        <v>2744</v>
      </c>
      <c r="Q12">
        <v>2931</v>
      </c>
      <c r="R12">
        <v>3118</v>
      </c>
      <c r="S12" t="s">
        <v>236</v>
      </c>
      <c r="T12" t="s">
        <v>236</v>
      </c>
      <c r="U12" t="s">
        <v>236</v>
      </c>
      <c r="V12" t="s">
        <v>236</v>
      </c>
      <c r="W12" t="s">
        <v>236</v>
      </c>
    </row>
    <row r="13" spans="1:23" x14ac:dyDescent="0.2">
      <c r="A13" t="s">
        <v>298</v>
      </c>
      <c r="B13">
        <v>167</v>
      </c>
      <c r="C13">
        <v>343</v>
      </c>
      <c r="D13">
        <v>519</v>
      </c>
      <c r="E13">
        <v>712</v>
      </c>
      <c r="F13">
        <v>873</v>
      </c>
      <c r="G13">
        <v>1059</v>
      </c>
      <c r="H13">
        <v>1248</v>
      </c>
      <c r="I13">
        <v>1432</v>
      </c>
      <c r="J13">
        <v>1629</v>
      </c>
      <c r="K13">
        <v>1825</v>
      </c>
      <c r="L13">
        <v>2015</v>
      </c>
      <c r="M13">
        <v>2181</v>
      </c>
      <c r="N13">
        <v>2367</v>
      </c>
      <c r="O13">
        <v>2539</v>
      </c>
      <c r="P13">
        <v>2720</v>
      </c>
      <c r="Q13">
        <v>2913</v>
      </c>
      <c r="R13">
        <v>3122</v>
      </c>
      <c r="S13" t="s">
        <v>236</v>
      </c>
      <c r="T13" t="s">
        <v>236</v>
      </c>
      <c r="U13" t="s">
        <v>236</v>
      </c>
      <c r="V13" t="s">
        <v>236</v>
      </c>
      <c r="W13" t="s">
        <v>236</v>
      </c>
    </row>
    <row r="14" spans="1:23" x14ac:dyDescent="0.2">
      <c r="A14" t="s">
        <v>326</v>
      </c>
      <c r="B14">
        <v>125</v>
      </c>
      <c r="C14">
        <v>285</v>
      </c>
      <c r="D14">
        <v>479</v>
      </c>
      <c r="E14">
        <v>666</v>
      </c>
      <c r="F14">
        <v>848</v>
      </c>
      <c r="G14">
        <v>1046</v>
      </c>
      <c r="H14">
        <v>1234</v>
      </c>
      <c r="I14">
        <v>1432</v>
      </c>
      <c r="J14">
        <v>1617</v>
      </c>
      <c r="K14">
        <v>1811</v>
      </c>
      <c r="L14">
        <v>1990</v>
      </c>
      <c r="M14">
        <v>2152</v>
      </c>
      <c r="N14">
        <v>2343</v>
      </c>
      <c r="O14">
        <v>2539</v>
      </c>
      <c r="P14">
        <v>2730</v>
      </c>
      <c r="Q14">
        <v>2923</v>
      </c>
      <c r="R14">
        <v>3126</v>
      </c>
      <c r="S14" t="s">
        <v>236</v>
      </c>
      <c r="T14" t="s">
        <v>236</v>
      </c>
      <c r="U14" t="s">
        <v>236</v>
      </c>
      <c r="V14" t="s">
        <v>236</v>
      </c>
      <c r="W14" t="s">
        <v>236</v>
      </c>
    </row>
    <row r="15" spans="1:23" x14ac:dyDescent="0.2">
      <c r="A15" t="s">
        <v>26</v>
      </c>
      <c r="B15">
        <v>178</v>
      </c>
      <c r="C15">
        <v>349</v>
      </c>
      <c r="D15">
        <v>534</v>
      </c>
      <c r="E15">
        <v>721</v>
      </c>
      <c r="F15">
        <v>904</v>
      </c>
      <c r="G15">
        <v>1094</v>
      </c>
      <c r="H15">
        <v>1281</v>
      </c>
      <c r="I15">
        <v>1456</v>
      </c>
      <c r="J15">
        <v>1638</v>
      </c>
      <c r="K15">
        <v>1824</v>
      </c>
      <c r="L15">
        <v>2006</v>
      </c>
      <c r="M15">
        <v>2190</v>
      </c>
      <c r="N15">
        <v>2373</v>
      </c>
      <c r="O15">
        <v>2563</v>
      </c>
      <c r="P15">
        <v>2754</v>
      </c>
      <c r="Q15">
        <v>2947</v>
      </c>
      <c r="R15">
        <v>3133</v>
      </c>
      <c r="S15" t="s">
        <v>236</v>
      </c>
      <c r="T15" t="s">
        <v>236</v>
      </c>
      <c r="U15" t="s">
        <v>236</v>
      </c>
      <c r="V15" t="s">
        <v>236</v>
      </c>
      <c r="W15" t="s">
        <v>236</v>
      </c>
    </row>
    <row r="16" spans="1:23" x14ac:dyDescent="0.2">
      <c r="A16" t="s">
        <v>155</v>
      </c>
      <c r="B16">
        <v>172</v>
      </c>
      <c r="C16">
        <v>344</v>
      </c>
      <c r="D16">
        <v>514</v>
      </c>
      <c r="E16">
        <v>695</v>
      </c>
      <c r="F16">
        <v>884</v>
      </c>
      <c r="G16">
        <v>1068</v>
      </c>
      <c r="H16">
        <v>1251</v>
      </c>
      <c r="I16">
        <v>1438</v>
      </c>
      <c r="J16">
        <v>1625</v>
      </c>
      <c r="K16">
        <v>1807</v>
      </c>
      <c r="L16">
        <v>2005</v>
      </c>
      <c r="M16">
        <v>2186</v>
      </c>
      <c r="N16">
        <v>2389</v>
      </c>
      <c r="O16">
        <v>2579</v>
      </c>
      <c r="P16">
        <v>2764</v>
      </c>
      <c r="Q16">
        <v>2957</v>
      </c>
      <c r="R16">
        <v>3146</v>
      </c>
      <c r="S16" t="s">
        <v>236</v>
      </c>
      <c r="T16" t="s">
        <v>236</v>
      </c>
      <c r="U16" t="s">
        <v>236</v>
      </c>
      <c r="V16" t="s">
        <v>236</v>
      </c>
      <c r="W16" t="s">
        <v>236</v>
      </c>
    </row>
    <row r="17" spans="1:23" x14ac:dyDescent="0.2">
      <c r="A17" t="s">
        <v>316</v>
      </c>
      <c r="B17">
        <v>179</v>
      </c>
      <c r="C17">
        <v>360</v>
      </c>
      <c r="D17">
        <v>528</v>
      </c>
      <c r="E17">
        <v>704</v>
      </c>
      <c r="F17">
        <v>898</v>
      </c>
      <c r="G17">
        <v>1073</v>
      </c>
      <c r="H17">
        <v>1249</v>
      </c>
      <c r="I17">
        <v>1436</v>
      </c>
      <c r="J17">
        <v>1624</v>
      </c>
      <c r="K17">
        <v>1819</v>
      </c>
      <c r="L17">
        <v>2011</v>
      </c>
      <c r="M17">
        <v>2212</v>
      </c>
      <c r="N17">
        <v>2425</v>
      </c>
      <c r="O17">
        <v>2618</v>
      </c>
      <c r="P17">
        <v>2793</v>
      </c>
      <c r="Q17">
        <v>2972</v>
      </c>
      <c r="R17">
        <v>3158</v>
      </c>
      <c r="S17" t="s">
        <v>236</v>
      </c>
      <c r="T17" t="s">
        <v>236</v>
      </c>
      <c r="U17" t="s">
        <v>236</v>
      </c>
      <c r="V17" t="s">
        <v>236</v>
      </c>
      <c r="W17" t="s">
        <v>236</v>
      </c>
    </row>
    <row r="18" spans="1:23" x14ac:dyDescent="0.2">
      <c r="A18" t="s">
        <v>76</v>
      </c>
      <c r="B18">
        <v>171</v>
      </c>
      <c r="C18">
        <v>351</v>
      </c>
      <c r="D18">
        <v>534</v>
      </c>
      <c r="E18">
        <v>703</v>
      </c>
      <c r="F18">
        <v>889</v>
      </c>
      <c r="G18">
        <v>1097</v>
      </c>
      <c r="H18">
        <v>1276</v>
      </c>
      <c r="I18">
        <v>1451</v>
      </c>
      <c r="J18">
        <v>1632</v>
      </c>
      <c r="K18">
        <v>1818</v>
      </c>
      <c r="L18">
        <v>2009</v>
      </c>
      <c r="M18">
        <v>2198</v>
      </c>
      <c r="N18">
        <v>2394</v>
      </c>
      <c r="O18">
        <v>2578</v>
      </c>
      <c r="P18">
        <v>2792</v>
      </c>
      <c r="Q18">
        <v>2980</v>
      </c>
      <c r="R18">
        <v>3158</v>
      </c>
      <c r="S18" t="s">
        <v>236</v>
      </c>
      <c r="T18" t="s">
        <v>236</v>
      </c>
      <c r="U18" t="s">
        <v>236</v>
      </c>
      <c r="V18" t="s">
        <v>236</v>
      </c>
      <c r="W18" t="s">
        <v>236</v>
      </c>
    </row>
    <row r="19" spans="1:23" x14ac:dyDescent="0.2">
      <c r="A19" t="s">
        <v>111</v>
      </c>
      <c r="B19">
        <v>164</v>
      </c>
      <c r="C19">
        <v>346</v>
      </c>
      <c r="D19">
        <v>536</v>
      </c>
      <c r="E19">
        <v>735</v>
      </c>
      <c r="F19">
        <v>925</v>
      </c>
      <c r="G19">
        <v>1115</v>
      </c>
      <c r="H19">
        <v>1293</v>
      </c>
      <c r="I19">
        <v>1468</v>
      </c>
      <c r="J19">
        <v>1649</v>
      </c>
      <c r="K19">
        <v>1841</v>
      </c>
      <c r="L19">
        <v>2018</v>
      </c>
      <c r="M19">
        <v>2199</v>
      </c>
      <c r="N19">
        <v>2389</v>
      </c>
      <c r="O19">
        <v>2572</v>
      </c>
      <c r="P19">
        <v>2762</v>
      </c>
      <c r="Q19">
        <v>2960</v>
      </c>
      <c r="R19">
        <v>3136</v>
      </c>
      <c r="S19" t="s">
        <v>236</v>
      </c>
      <c r="T19" t="s">
        <v>236</v>
      </c>
      <c r="U19" t="s">
        <v>236</v>
      </c>
      <c r="V19" t="s">
        <v>236</v>
      </c>
      <c r="W19" t="s">
        <v>236</v>
      </c>
    </row>
    <row r="20" spans="1:23" x14ac:dyDescent="0.2">
      <c r="A20" t="s">
        <v>96</v>
      </c>
      <c r="B20">
        <v>175</v>
      </c>
      <c r="C20">
        <v>356</v>
      </c>
      <c r="D20">
        <v>546</v>
      </c>
      <c r="E20">
        <v>744</v>
      </c>
      <c r="F20">
        <v>923</v>
      </c>
      <c r="G20">
        <v>1114</v>
      </c>
      <c r="H20">
        <v>1290</v>
      </c>
      <c r="I20">
        <v>1470</v>
      </c>
      <c r="J20">
        <v>1651</v>
      </c>
      <c r="K20">
        <v>1837</v>
      </c>
      <c r="L20">
        <v>2017</v>
      </c>
      <c r="M20">
        <v>2189</v>
      </c>
      <c r="N20">
        <v>2370</v>
      </c>
      <c r="O20">
        <v>2577</v>
      </c>
      <c r="P20">
        <v>2767</v>
      </c>
      <c r="Q20">
        <v>2955</v>
      </c>
      <c r="R20">
        <v>3140</v>
      </c>
      <c r="S20" t="s">
        <v>236</v>
      </c>
      <c r="T20" t="s">
        <v>236</v>
      </c>
      <c r="U20" t="s">
        <v>236</v>
      </c>
      <c r="V20" t="s">
        <v>236</v>
      </c>
      <c r="W20" t="s">
        <v>236</v>
      </c>
    </row>
    <row r="21" spans="1:23" x14ac:dyDescent="0.2">
      <c r="A21" t="s">
        <v>35</v>
      </c>
      <c r="B21">
        <v>176</v>
      </c>
      <c r="C21">
        <v>351</v>
      </c>
      <c r="D21">
        <v>533</v>
      </c>
      <c r="E21">
        <v>715</v>
      </c>
      <c r="F21">
        <v>893</v>
      </c>
      <c r="G21">
        <v>1082</v>
      </c>
      <c r="H21">
        <v>1284</v>
      </c>
      <c r="I21">
        <v>1467</v>
      </c>
      <c r="J21">
        <v>1649</v>
      </c>
      <c r="K21">
        <v>1843</v>
      </c>
      <c r="L21">
        <v>2023</v>
      </c>
      <c r="M21">
        <v>2191</v>
      </c>
      <c r="N21">
        <v>2374</v>
      </c>
      <c r="O21">
        <v>2571</v>
      </c>
      <c r="P21">
        <v>2780</v>
      </c>
      <c r="Q21">
        <v>2967</v>
      </c>
      <c r="R21">
        <v>3145</v>
      </c>
      <c r="S21" t="s">
        <v>236</v>
      </c>
      <c r="T21" t="s">
        <v>236</v>
      </c>
      <c r="U21" t="s">
        <v>236</v>
      </c>
      <c r="V21" t="s">
        <v>236</v>
      </c>
      <c r="W21" t="s">
        <v>236</v>
      </c>
    </row>
    <row r="22" spans="1:23" x14ac:dyDescent="0.2">
      <c r="A22" s="19" t="s">
        <v>185</v>
      </c>
      <c r="B22">
        <v>174</v>
      </c>
      <c r="C22">
        <v>362</v>
      </c>
      <c r="D22">
        <v>545</v>
      </c>
      <c r="E22">
        <v>740</v>
      </c>
      <c r="F22">
        <v>913</v>
      </c>
      <c r="G22">
        <v>1099</v>
      </c>
      <c r="H22">
        <v>1285</v>
      </c>
      <c r="I22">
        <v>1473</v>
      </c>
      <c r="J22">
        <v>1666</v>
      </c>
      <c r="K22">
        <v>1844</v>
      </c>
      <c r="L22">
        <v>2032</v>
      </c>
      <c r="M22">
        <v>2235</v>
      </c>
      <c r="N22">
        <v>2412</v>
      </c>
      <c r="O22">
        <v>2605</v>
      </c>
      <c r="P22">
        <v>2790</v>
      </c>
      <c r="Q22">
        <v>2985</v>
      </c>
      <c r="R22">
        <v>3172</v>
      </c>
      <c r="S22" t="s">
        <v>236</v>
      </c>
      <c r="T22" t="s">
        <v>236</v>
      </c>
      <c r="U22" t="s">
        <v>236</v>
      </c>
      <c r="V22" t="s">
        <v>236</v>
      </c>
      <c r="W22" t="s">
        <v>236</v>
      </c>
    </row>
    <row r="23" spans="1:23" x14ac:dyDescent="0.2">
      <c r="A23" t="s">
        <v>41</v>
      </c>
      <c r="B23">
        <v>180</v>
      </c>
      <c r="C23">
        <v>370</v>
      </c>
      <c r="D23">
        <v>559</v>
      </c>
      <c r="E23">
        <v>762</v>
      </c>
      <c r="F23">
        <v>956</v>
      </c>
      <c r="G23">
        <v>1131</v>
      </c>
      <c r="H23">
        <v>1312</v>
      </c>
      <c r="I23">
        <v>1494</v>
      </c>
      <c r="J23">
        <v>1680</v>
      </c>
      <c r="K23">
        <v>1866</v>
      </c>
      <c r="L23">
        <v>2047</v>
      </c>
      <c r="M23">
        <v>2218</v>
      </c>
      <c r="N23">
        <v>2409</v>
      </c>
      <c r="O23">
        <v>2595</v>
      </c>
      <c r="P23">
        <v>2796</v>
      </c>
      <c r="Q23">
        <v>3002</v>
      </c>
      <c r="R23">
        <v>3179</v>
      </c>
      <c r="S23" t="s">
        <v>236</v>
      </c>
      <c r="T23" t="s">
        <v>236</v>
      </c>
      <c r="U23" t="s">
        <v>236</v>
      </c>
      <c r="V23" t="s">
        <v>236</v>
      </c>
      <c r="W23" t="s">
        <v>236</v>
      </c>
    </row>
    <row r="24" spans="1:23" x14ac:dyDescent="0.2">
      <c r="A24" t="s">
        <v>260</v>
      </c>
      <c r="B24">
        <v>186</v>
      </c>
      <c r="C24">
        <v>358</v>
      </c>
      <c r="D24">
        <v>539</v>
      </c>
      <c r="E24">
        <v>698</v>
      </c>
      <c r="F24">
        <v>873</v>
      </c>
      <c r="G24">
        <v>1063</v>
      </c>
      <c r="H24">
        <v>1264</v>
      </c>
      <c r="I24">
        <v>1442</v>
      </c>
      <c r="J24">
        <v>1639</v>
      </c>
      <c r="K24">
        <v>1853</v>
      </c>
      <c r="L24">
        <v>2046</v>
      </c>
      <c r="M24">
        <v>2242</v>
      </c>
      <c r="N24">
        <v>2448</v>
      </c>
      <c r="O24">
        <v>2661</v>
      </c>
      <c r="P24">
        <v>2872</v>
      </c>
      <c r="Q24">
        <v>3051</v>
      </c>
      <c r="R24">
        <v>3225</v>
      </c>
      <c r="S24" t="s">
        <v>236</v>
      </c>
      <c r="T24" t="s">
        <v>236</v>
      </c>
      <c r="U24" t="s">
        <v>236</v>
      </c>
      <c r="V24" t="s">
        <v>236</v>
      </c>
      <c r="W24" t="s">
        <v>236</v>
      </c>
    </row>
    <row r="25" spans="1:23" x14ac:dyDescent="0.2">
      <c r="A25" t="s">
        <v>15</v>
      </c>
      <c r="B25">
        <v>179</v>
      </c>
      <c r="C25">
        <v>360</v>
      </c>
      <c r="D25">
        <v>548</v>
      </c>
      <c r="E25">
        <v>743</v>
      </c>
      <c r="F25">
        <v>942</v>
      </c>
      <c r="G25">
        <v>1123</v>
      </c>
      <c r="H25">
        <v>1318</v>
      </c>
      <c r="I25">
        <v>1511</v>
      </c>
      <c r="J25">
        <v>1688</v>
      </c>
      <c r="K25">
        <v>1879</v>
      </c>
      <c r="L25">
        <v>2075</v>
      </c>
      <c r="M25">
        <v>2266</v>
      </c>
      <c r="N25">
        <v>2471</v>
      </c>
      <c r="O25">
        <v>2659</v>
      </c>
      <c r="P25">
        <v>2869</v>
      </c>
      <c r="Q25">
        <v>3051</v>
      </c>
      <c r="R25">
        <v>3259</v>
      </c>
      <c r="S25" t="s">
        <v>236</v>
      </c>
      <c r="T25" t="s">
        <v>236</v>
      </c>
      <c r="U25" t="s">
        <v>236</v>
      </c>
      <c r="V25" t="s">
        <v>236</v>
      </c>
      <c r="W25" t="s">
        <v>236</v>
      </c>
    </row>
    <row r="26" spans="1:23" x14ac:dyDescent="0.2">
      <c r="A26" t="s">
        <v>223</v>
      </c>
      <c r="B26">
        <v>191</v>
      </c>
      <c r="C26">
        <v>370</v>
      </c>
      <c r="D26">
        <v>542</v>
      </c>
      <c r="E26">
        <v>713</v>
      </c>
      <c r="F26">
        <v>883</v>
      </c>
      <c r="G26">
        <v>1068</v>
      </c>
      <c r="H26">
        <v>1271</v>
      </c>
      <c r="I26">
        <v>1451</v>
      </c>
      <c r="J26">
        <v>1637</v>
      </c>
      <c r="K26">
        <v>1853</v>
      </c>
      <c r="L26">
        <v>2048</v>
      </c>
      <c r="M26">
        <v>2232</v>
      </c>
      <c r="N26">
        <v>2433</v>
      </c>
      <c r="O26">
        <v>2641</v>
      </c>
      <c r="P26">
        <v>2863</v>
      </c>
      <c r="Q26">
        <v>3058</v>
      </c>
      <c r="R26">
        <v>3283</v>
      </c>
      <c r="S26" t="s">
        <v>236</v>
      </c>
      <c r="T26" t="s">
        <v>236</v>
      </c>
      <c r="U26" t="s">
        <v>236</v>
      </c>
      <c r="V26" t="s">
        <v>236</v>
      </c>
      <c r="W26" t="s">
        <v>236</v>
      </c>
    </row>
    <row r="27" spans="1:23" x14ac:dyDescent="0.2">
      <c r="A27" t="s">
        <v>165</v>
      </c>
      <c r="B27">
        <v>178</v>
      </c>
      <c r="C27">
        <v>355</v>
      </c>
      <c r="D27">
        <v>535</v>
      </c>
      <c r="E27">
        <v>710</v>
      </c>
      <c r="F27">
        <v>902</v>
      </c>
      <c r="G27">
        <v>1086</v>
      </c>
      <c r="H27">
        <v>1283</v>
      </c>
      <c r="I27">
        <v>1466</v>
      </c>
      <c r="J27">
        <v>1661</v>
      </c>
      <c r="K27">
        <v>1842</v>
      </c>
      <c r="L27">
        <v>2041</v>
      </c>
      <c r="M27">
        <v>2237</v>
      </c>
      <c r="N27">
        <v>2450</v>
      </c>
      <c r="O27">
        <v>2659</v>
      </c>
      <c r="P27">
        <v>2873</v>
      </c>
      <c r="Q27">
        <v>3082</v>
      </c>
      <c r="R27">
        <v>3305</v>
      </c>
      <c r="S27" t="s">
        <v>236</v>
      </c>
      <c r="T27" t="s">
        <v>236</v>
      </c>
      <c r="U27" t="s">
        <v>236</v>
      </c>
      <c r="V27" t="s">
        <v>236</v>
      </c>
      <c r="W27" t="s">
        <v>236</v>
      </c>
    </row>
    <row r="28" spans="1:23" x14ac:dyDescent="0.2">
      <c r="A28" t="s">
        <v>64</v>
      </c>
      <c r="B28">
        <v>186</v>
      </c>
      <c r="C28">
        <v>387</v>
      </c>
      <c r="D28">
        <v>573</v>
      </c>
      <c r="E28">
        <v>763</v>
      </c>
      <c r="F28">
        <v>941</v>
      </c>
      <c r="G28">
        <v>1143</v>
      </c>
      <c r="H28">
        <v>1334</v>
      </c>
      <c r="I28">
        <v>1534</v>
      </c>
      <c r="J28">
        <v>1702</v>
      </c>
      <c r="K28">
        <v>1897</v>
      </c>
      <c r="L28">
        <v>2096</v>
      </c>
      <c r="M28">
        <v>2284</v>
      </c>
      <c r="N28">
        <v>2458</v>
      </c>
      <c r="O28">
        <v>2645</v>
      </c>
      <c r="P28">
        <v>2828</v>
      </c>
      <c r="Q28">
        <v>3033</v>
      </c>
      <c r="R28">
        <v>3228</v>
      </c>
      <c r="S28" t="s">
        <v>236</v>
      </c>
      <c r="T28" t="s">
        <v>236</v>
      </c>
      <c r="U28" t="s">
        <v>236</v>
      </c>
      <c r="V28" t="s">
        <v>236</v>
      </c>
      <c r="W28" t="s">
        <v>236</v>
      </c>
    </row>
    <row r="29" spans="1:23" x14ac:dyDescent="0.2">
      <c r="A29" t="s">
        <v>124</v>
      </c>
      <c r="B29">
        <v>200</v>
      </c>
      <c r="C29">
        <v>375</v>
      </c>
      <c r="D29">
        <v>558</v>
      </c>
      <c r="E29">
        <v>760</v>
      </c>
      <c r="F29">
        <v>925</v>
      </c>
      <c r="G29">
        <v>1110</v>
      </c>
      <c r="H29">
        <v>1315</v>
      </c>
      <c r="I29">
        <v>1513</v>
      </c>
      <c r="J29">
        <v>1702</v>
      </c>
      <c r="K29">
        <v>1893</v>
      </c>
      <c r="L29">
        <v>2090</v>
      </c>
      <c r="M29">
        <v>2266</v>
      </c>
      <c r="N29">
        <v>2478</v>
      </c>
      <c r="O29">
        <v>2666</v>
      </c>
      <c r="P29">
        <v>2867</v>
      </c>
      <c r="Q29">
        <v>3059</v>
      </c>
      <c r="R29">
        <v>3245</v>
      </c>
      <c r="S29" t="s">
        <v>236</v>
      </c>
      <c r="T29" t="s">
        <v>236</v>
      </c>
      <c r="U29" t="s">
        <v>236</v>
      </c>
      <c r="V29" t="s">
        <v>236</v>
      </c>
      <c r="W29" t="s">
        <v>236</v>
      </c>
    </row>
    <row r="30" spans="1:23" x14ac:dyDescent="0.2">
      <c r="A30" t="s">
        <v>259</v>
      </c>
      <c r="B30">
        <v>176</v>
      </c>
      <c r="C30">
        <v>345</v>
      </c>
      <c r="D30">
        <v>534</v>
      </c>
      <c r="E30">
        <v>701</v>
      </c>
      <c r="F30">
        <v>906</v>
      </c>
      <c r="G30">
        <v>1116</v>
      </c>
      <c r="H30">
        <v>1320</v>
      </c>
      <c r="I30">
        <v>1506</v>
      </c>
      <c r="J30">
        <v>1696</v>
      </c>
      <c r="K30">
        <v>1869</v>
      </c>
      <c r="L30">
        <v>2087</v>
      </c>
      <c r="M30">
        <v>2290</v>
      </c>
      <c r="N30">
        <v>2476</v>
      </c>
      <c r="O30">
        <v>2686</v>
      </c>
      <c r="P30">
        <v>2882</v>
      </c>
      <c r="Q30">
        <v>3085</v>
      </c>
      <c r="R30">
        <v>3263</v>
      </c>
      <c r="S30" t="s">
        <v>236</v>
      </c>
      <c r="T30" t="s">
        <v>236</v>
      </c>
      <c r="U30" t="s">
        <v>236</v>
      </c>
      <c r="V30" t="s">
        <v>236</v>
      </c>
      <c r="W30" t="s">
        <v>236</v>
      </c>
    </row>
    <row r="31" spans="1:23" x14ac:dyDescent="0.2">
      <c r="A31" t="s">
        <v>51</v>
      </c>
      <c r="B31">
        <v>183</v>
      </c>
      <c r="C31">
        <v>369</v>
      </c>
      <c r="D31">
        <v>553</v>
      </c>
      <c r="E31">
        <v>748</v>
      </c>
      <c r="F31">
        <v>936</v>
      </c>
      <c r="G31">
        <v>1112</v>
      </c>
      <c r="H31">
        <v>1317</v>
      </c>
      <c r="I31">
        <v>1513</v>
      </c>
      <c r="J31">
        <v>1717</v>
      </c>
      <c r="K31">
        <v>1912</v>
      </c>
      <c r="L31">
        <v>2114</v>
      </c>
      <c r="M31">
        <v>2298</v>
      </c>
      <c r="N31">
        <v>2494</v>
      </c>
      <c r="O31">
        <v>2694</v>
      </c>
      <c r="P31">
        <v>2897</v>
      </c>
      <c r="Q31">
        <v>3113</v>
      </c>
      <c r="R31">
        <v>3315</v>
      </c>
      <c r="S31" t="s">
        <v>236</v>
      </c>
      <c r="T31" t="s">
        <v>236</v>
      </c>
      <c r="U31" t="s">
        <v>236</v>
      </c>
      <c r="V31" t="s">
        <v>236</v>
      </c>
      <c r="W31" t="s">
        <v>236</v>
      </c>
    </row>
    <row r="32" spans="1:23" x14ac:dyDescent="0.2">
      <c r="A32" t="s">
        <v>201</v>
      </c>
      <c r="B32">
        <v>179</v>
      </c>
      <c r="C32">
        <v>368</v>
      </c>
      <c r="D32">
        <v>568</v>
      </c>
      <c r="E32">
        <v>755</v>
      </c>
      <c r="F32">
        <v>970</v>
      </c>
      <c r="G32">
        <v>1169</v>
      </c>
      <c r="H32">
        <v>1350</v>
      </c>
      <c r="I32">
        <v>1535</v>
      </c>
      <c r="J32">
        <v>1737</v>
      </c>
      <c r="K32">
        <v>1930</v>
      </c>
      <c r="L32">
        <v>2116</v>
      </c>
      <c r="M32">
        <v>2306</v>
      </c>
      <c r="N32">
        <v>2511</v>
      </c>
      <c r="O32">
        <v>2728</v>
      </c>
      <c r="P32">
        <v>2937</v>
      </c>
      <c r="Q32">
        <v>3154</v>
      </c>
      <c r="R32">
        <v>3375</v>
      </c>
      <c r="S32" t="s">
        <v>236</v>
      </c>
      <c r="T32" t="s">
        <v>236</v>
      </c>
      <c r="U32" t="s">
        <v>236</v>
      </c>
      <c r="V32" t="s">
        <v>236</v>
      </c>
      <c r="W32" t="s">
        <v>236</v>
      </c>
    </row>
    <row r="33" spans="1:23" x14ac:dyDescent="0.2">
      <c r="A33" t="s">
        <v>164</v>
      </c>
      <c r="B33">
        <v>206</v>
      </c>
      <c r="C33">
        <v>406</v>
      </c>
      <c r="D33">
        <v>616</v>
      </c>
      <c r="E33">
        <v>818</v>
      </c>
      <c r="F33">
        <v>1028</v>
      </c>
      <c r="G33">
        <v>1234</v>
      </c>
      <c r="H33">
        <v>1422</v>
      </c>
      <c r="I33">
        <v>1602</v>
      </c>
      <c r="J33">
        <v>1807</v>
      </c>
      <c r="K33">
        <v>2013</v>
      </c>
      <c r="L33">
        <v>2194</v>
      </c>
      <c r="M33">
        <v>2389</v>
      </c>
      <c r="N33">
        <v>2579</v>
      </c>
      <c r="O33">
        <v>2788</v>
      </c>
      <c r="P33">
        <v>2979</v>
      </c>
      <c r="Q33">
        <v>3157</v>
      </c>
      <c r="R33">
        <v>3379</v>
      </c>
      <c r="S33" t="s">
        <v>236</v>
      </c>
      <c r="T33" t="s">
        <v>236</v>
      </c>
      <c r="U33" t="s">
        <v>236</v>
      </c>
      <c r="V33" t="s">
        <v>236</v>
      </c>
      <c r="W33" t="s">
        <v>236</v>
      </c>
    </row>
    <row r="34" spans="1:23" x14ac:dyDescent="0.2">
      <c r="A34" t="s">
        <v>294</v>
      </c>
      <c r="B34">
        <v>193</v>
      </c>
      <c r="C34">
        <v>370</v>
      </c>
      <c r="D34">
        <v>565</v>
      </c>
      <c r="E34">
        <v>725</v>
      </c>
      <c r="F34">
        <v>925</v>
      </c>
      <c r="G34">
        <v>1112</v>
      </c>
      <c r="H34">
        <v>1314</v>
      </c>
      <c r="I34">
        <v>1506</v>
      </c>
      <c r="J34">
        <v>1704</v>
      </c>
      <c r="K34">
        <v>1928</v>
      </c>
      <c r="L34">
        <v>2139</v>
      </c>
      <c r="M34">
        <v>2348</v>
      </c>
      <c r="N34">
        <v>2556</v>
      </c>
      <c r="O34">
        <v>2765</v>
      </c>
      <c r="P34">
        <v>2983</v>
      </c>
      <c r="Q34">
        <v>3208</v>
      </c>
      <c r="R34">
        <v>3423</v>
      </c>
      <c r="S34" t="s">
        <v>236</v>
      </c>
      <c r="T34" t="s">
        <v>236</v>
      </c>
      <c r="U34" t="s">
        <v>236</v>
      </c>
      <c r="V34" t="s">
        <v>236</v>
      </c>
      <c r="W34" t="s">
        <v>236</v>
      </c>
    </row>
    <row r="35" spans="1:23" x14ac:dyDescent="0.2">
      <c r="A35" t="s">
        <v>161</v>
      </c>
      <c r="B35">
        <v>187</v>
      </c>
      <c r="C35">
        <v>374</v>
      </c>
      <c r="D35">
        <v>553</v>
      </c>
      <c r="E35">
        <v>735</v>
      </c>
      <c r="F35">
        <v>927</v>
      </c>
      <c r="G35">
        <v>1117</v>
      </c>
      <c r="H35">
        <v>1321</v>
      </c>
      <c r="I35">
        <v>1543</v>
      </c>
      <c r="J35">
        <v>1740</v>
      </c>
      <c r="K35">
        <v>1933</v>
      </c>
      <c r="L35">
        <v>2158</v>
      </c>
      <c r="M35">
        <v>2353</v>
      </c>
      <c r="N35">
        <v>2557</v>
      </c>
      <c r="O35">
        <v>2782</v>
      </c>
      <c r="P35">
        <v>3007</v>
      </c>
      <c r="Q35">
        <v>3232</v>
      </c>
      <c r="R35">
        <v>3457</v>
      </c>
      <c r="S35" t="s">
        <v>236</v>
      </c>
      <c r="T35" t="s">
        <v>236</v>
      </c>
      <c r="U35" t="s">
        <v>236</v>
      </c>
      <c r="V35" t="s">
        <v>236</v>
      </c>
      <c r="W35" t="s">
        <v>236</v>
      </c>
    </row>
    <row r="36" spans="1:23" x14ac:dyDescent="0.2">
      <c r="A36" t="s">
        <v>331</v>
      </c>
      <c r="B36">
        <v>225</v>
      </c>
      <c r="C36">
        <v>428</v>
      </c>
      <c r="D36">
        <v>632</v>
      </c>
      <c r="E36">
        <v>788</v>
      </c>
      <c r="F36">
        <v>971</v>
      </c>
      <c r="G36">
        <v>1191</v>
      </c>
      <c r="H36">
        <v>1405</v>
      </c>
      <c r="I36">
        <v>1613</v>
      </c>
      <c r="J36">
        <v>1816</v>
      </c>
      <c r="K36">
        <v>2028</v>
      </c>
      <c r="L36">
        <v>2246</v>
      </c>
      <c r="M36">
        <v>2459</v>
      </c>
      <c r="N36">
        <v>2677</v>
      </c>
      <c r="O36">
        <v>2888</v>
      </c>
      <c r="P36">
        <v>3096</v>
      </c>
      <c r="Q36">
        <v>3303</v>
      </c>
      <c r="R36">
        <v>3496</v>
      </c>
      <c r="S36" t="s">
        <v>236</v>
      </c>
      <c r="T36" t="s">
        <v>236</v>
      </c>
      <c r="U36" t="s">
        <v>236</v>
      </c>
      <c r="V36" t="s">
        <v>236</v>
      </c>
      <c r="W36" t="s">
        <v>236</v>
      </c>
    </row>
    <row r="37" spans="1:23" x14ac:dyDescent="0.2">
      <c r="A37" t="s">
        <v>348</v>
      </c>
      <c r="B37">
        <v>225</v>
      </c>
      <c r="C37">
        <v>397</v>
      </c>
      <c r="D37">
        <v>583</v>
      </c>
      <c r="E37">
        <v>787</v>
      </c>
      <c r="F37">
        <v>982</v>
      </c>
      <c r="G37">
        <v>1178</v>
      </c>
      <c r="H37">
        <v>1359</v>
      </c>
      <c r="I37">
        <v>1560</v>
      </c>
      <c r="J37">
        <v>1785</v>
      </c>
      <c r="K37">
        <v>2010</v>
      </c>
      <c r="L37">
        <v>2228</v>
      </c>
      <c r="M37">
        <v>2444</v>
      </c>
      <c r="N37">
        <v>2669</v>
      </c>
      <c r="O37">
        <v>2894</v>
      </c>
      <c r="P37">
        <v>3115</v>
      </c>
      <c r="Q37">
        <v>3340</v>
      </c>
      <c r="R37">
        <v>3565</v>
      </c>
      <c r="S37" t="s">
        <v>236</v>
      </c>
      <c r="T37" t="s">
        <v>236</v>
      </c>
      <c r="U37" t="s">
        <v>236</v>
      </c>
      <c r="V37" t="s">
        <v>236</v>
      </c>
      <c r="W37" t="s">
        <v>236</v>
      </c>
    </row>
    <row r="38" spans="1:23" x14ac:dyDescent="0.2">
      <c r="A38" t="s">
        <v>273</v>
      </c>
      <c r="B38">
        <v>203</v>
      </c>
      <c r="C38">
        <v>393</v>
      </c>
      <c r="D38">
        <v>618</v>
      </c>
      <c r="E38">
        <v>834</v>
      </c>
      <c r="F38">
        <v>1059</v>
      </c>
      <c r="G38">
        <v>1284</v>
      </c>
      <c r="H38">
        <v>1500</v>
      </c>
      <c r="I38">
        <v>1725</v>
      </c>
      <c r="J38">
        <v>1950</v>
      </c>
      <c r="K38">
        <v>2116</v>
      </c>
      <c r="L38">
        <v>2341</v>
      </c>
      <c r="M38">
        <v>2566</v>
      </c>
      <c r="N38">
        <v>2791</v>
      </c>
      <c r="O38">
        <v>3016</v>
      </c>
      <c r="P38">
        <v>3241</v>
      </c>
      <c r="Q38">
        <v>3466</v>
      </c>
      <c r="R38">
        <v>3691</v>
      </c>
      <c r="S38" t="s">
        <v>236</v>
      </c>
      <c r="T38" t="s">
        <v>236</v>
      </c>
      <c r="U38" t="s">
        <v>236</v>
      </c>
      <c r="V38" t="s">
        <v>236</v>
      </c>
      <c r="W38" t="s">
        <v>236</v>
      </c>
    </row>
  </sheetData>
  <sortState xmlns:xlrd2="http://schemas.microsoft.com/office/spreadsheetml/2017/richdata2" ref="A28:W38">
    <sortCondition ref="W1"/>
    <sortCondition ref="V1"/>
    <sortCondition ref="U1"/>
  </sortState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Main</vt:lpstr>
      <vt:lpstr>Finished</vt:lpstr>
      <vt:lpstr>Weekly Scores</vt:lpstr>
      <vt:lpstr>Cumulated Scores</vt:lpstr>
      <vt:lpstr>Sorted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Twilight Golf Score System</dc:title>
  <dc:subject>Twilight Golf</dc:subject>
  <dc:creator>Glenn O'Callaghan</dc:creator>
  <dc:description>Thanks to Ben Murphy for the original concept</dc:description>
  <cp:lastModifiedBy>Compaq Owner</cp:lastModifiedBy>
  <cp:lastPrinted>2015-10-04T23:52:01Z</cp:lastPrinted>
  <dcterms:created xsi:type="dcterms:W3CDTF">2007-11-12T05:13:44Z</dcterms:created>
  <dcterms:modified xsi:type="dcterms:W3CDTF">2020-02-24T01:19:21Z</dcterms:modified>
</cp:coreProperties>
</file>